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/>
  <bookViews>
    <workbookView xWindow="62866" yWindow="65356" windowWidth="9720" windowHeight="3225" tabRatio="573" firstSheet="2" activeTab="2"/>
  </bookViews>
  <sheets>
    <sheet name="0000000" sheetId="1" state="veryHidden" r:id="rId1"/>
    <sheet name="1000000" sheetId="2" state="veryHidden" r:id="rId2"/>
    <sheet name="Huong dan|Guide" sheetId="25" r:id="rId3"/>
    <sheet name="Uy nhiem chi|Payment Order " sheetId="20" r:id="rId4"/>
    <sheet name="Giao dịch|Transaction List" sheetId="23" r:id="rId5"/>
    <sheet name="Bên nhận|Receiver List" sheetId="21" r:id="rId6"/>
    <sheet name="Ngân hàng|Bank List" sheetId="22" r:id="rId7"/>
  </sheets>
  <definedNames>
    <definedName name="Bank_ShortName_List">OFFSET('Ngân hàng|Bank List'!$A$2:$C$36,0,1,COUNTA('Ngân hàng|Bank List'!$B$2:$B$36),1)</definedName>
    <definedName name="_xlnm.Print_Area" localSheetId="2">'Huong dan|Guide'!$A$1:$BL$34</definedName>
    <definedName name="_xlnm.Print_Area" localSheetId="3">'Uy nhiem chi|Payment Order '!$A$2:$J$43</definedName>
    <definedName name="Receiver_ShortName_List">OFFSET('Bên nhận|Receiver List'!$A$3:$H$6,0,1,COUNTA('Bên nhận|Receiver List'!$B$3:$B$6),1)</definedName>
    <definedName name="selected_seq_no">'Uy nhiem chi|Payment Order '!$E$1</definedName>
    <definedName name="Transaction_SeqNo_List">OFFSET('Giao dịch|Transaction List'!$A$3:$L$22,0,1,COUNTA('Giao dịch|Transaction List'!$B$3:$B$22),1)</definedName>
  </definedNames>
  <calcPr calcId="124519"/>
</workbook>
</file>

<file path=xl/sharedStrings.xml><?xml version="1.0" encoding="utf-8"?>
<sst xmlns="http://schemas.openxmlformats.org/spreadsheetml/2006/main" count="271" uniqueCount="215">
  <si>
    <t>VND</t>
  </si>
  <si>
    <t>ỦY NHIỆM CHI</t>
  </si>
  <si>
    <t>CHUYỂN KHOẢN, CHUYỂN TIỀN, THƯ, ĐIỆN</t>
  </si>
  <si>
    <t>Lập ngày:</t>
  </si>
  <si>
    <t>Số tiền bằng số</t>
  </si>
  <si>
    <t>:</t>
  </si>
  <si>
    <t>Tên đơn vị nhận tiền</t>
  </si>
  <si>
    <t>Tên đơn vị trả tiền</t>
  </si>
  <si>
    <t>Tại Ngân hàng</t>
  </si>
  <si>
    <t>Số tài khoản</t>
  </si>
  <si>
    <t>Số tiền bằng chữ</t>
  </si>
  <si>
    <t>STT</t>
  </si>
  <si>
    <t>Ngân hàng</t>
  </si>
  <si>
    <t>BIDV</t>
  </si>
  <si>
    <t xml:space="preserve">Southernbank </t>
  </si>
  <si>
    <t>ACB</t>
  </si>
  <si>
    <t>Agribank</t>
  </si>
  <si>
    <t>DaiABank</t>
  </si>
  <si>
    <t>DongABank</t>
  </si>
  <si>
    <t>ABBank</t>
  </si>
  <si>
    <t xml:space="preserve">Eximbank </t>
  </si>
  <si>
    <t>FirstBank</t>
  </si>
  <si>
    <t>GiadinhBank</t>
  </si>
  <si>
    <t>GP.Bank</t>
  </si>
  <si>
    <t xml:space="preserve">Habubank </t>
  </si>
  <si>
    <t>HDB</t>
  </si>
  <si>
    <t>Incombank</t>
  </si>
  <si>
    <t xml:space="preserve">Maritimebank </t>
  </si>
  <si>
    <t>MHB</t>
  </si>
  <si>
    <t xml:space="preserve">Military Bank </t>
  </si>
  <si>
    <t>NamABank</t>
  </si>
  <si>
    <t>NASB</t>
  </si>
  <si>
    <t xml:space="preserve">OceanBank </t>
  </si>
  <si>
    <t xml:space="preserve">Oricombank </t>
  </si>
  <si>
    <t>PacificBank</t>
  </si>
  <si>
    <t>PGBank</t>
  </si>
  <si>
    <t>Sacombank</t>
  </si>
  <si>
    <t>Sahabank</t>
  </si>
  <si>
    <t>Saigonbank</t>
  </si>
  <si>
    <t>SCB</t>
  </si>
  <si>
    <t>SEABank</t>
  </si>
  <si>
    <t>Techcombank</t>
  </si>
  <si>
    <t>VDB</t>
  </si>
  <si>
    <t xml:space="preserve">VIBank </t>
  </si>
  <si>
    <t xml:space="preserve">VietABank </t>
  </si>
  <si>
    <t>Vietcombank</t>
  </si>
  <si>
    <t>VPBank</t>
  </si>
  <si>
    <t>Tài khoản</t>
  </si>
  <si>
    <t>Số tiền</t>
  </si>
  <si>
    <t>Công Ty TNHH Liên kết Công nghệ</t>
  </si>
  <si>
    <t>Techcombank, chi nhánh Hàng Đậu</t>
  </si>
  <si>
    <t>Hà Nội</t>
  </si>
  <si>
    <t>105 2169 4072 011</t>
  </si>
  <si>
    <t>Đơn vị trả tiền</t>
  </si>
  <si>
    <t>Ngân hàng chuyển</t>
  </si>
  <si>
    <t>Ngân hàng nhận</t>
  </si>
  <si>
    <t>Kế toán                Chủ tài khoản</t>
  </si>
  <si>
    <t>Ghi sổ ngày _____/_____/_____</t>
  </si>
  <si>
    <t>Nội dung</t>
  </si>
  <si>
    <t xml:space="preserve"> Dành cho ngân hàng</t>
  </si>
  <si>
    <t>Tài khoản nợ</t>
  </si>
  <si>
    <t>Tài khoản có</t>
  </si>
  <si>
    <t>Liên 1: Ngân hàng giữ</t>
  </si>
  <si>
    <t>Liên 2: Khách hàng giữ</t>
  </si>
  <si>
    <t>Giờ  ___/___       Ngày (dd/mm/yyyy) ___/___/______       Mã GDV _________________      Số bút toán __________________</t>
  </si>
  <si>
    <t>Tỉnh/TP</t>
  </si>
  <si>
    <t>01/2010</t>
  </si>
  <si>
    <t>Chi nhánh</t>
  </si>
  <si>
    <t>chi nhánh Văn Lang</t>
  </si>
  <si>
    <t>Ngân hàng An Bình</t>
  </si>
  <si>
    <t>Ngân hàng TMCP Á Châu</t>
  </si>
  <si>
    <t>Ngân hàng Nông nghiệp và Phát triển Nông thôn Việt Nam</t>
  </si>
  <si>
    <t>Ngân hàng Đầu tư và Phát triển Việt Nam</t>
  </si>
  <si>
    <t>Ngân hàng Đại Á</t>
  </si>
  <si>
    <t>Ngân hàng Đông Á</t>
  </si>
  <si>
    <t>Ngân hàng Xuất nhập khẩu</t>
  </si>
  <si>
    <t>Ngân hàng Đệ Nhất</t>
  </si>
  <si>
    <t>Ngân hàng Gia Định</t>
  </si>
  <si>
    <t>Ngân hàng Dầu khí Toàn Cầu</t>
  </si>
  <si>
    <t>Ngân hàng phát triển Nhà Hà Nội</t>
  </si>
  <si>
    <t>Ngân hàng Phát triển Nhà TPHCM</t>
  </si>
  <si>
    <t>Ngân hàng Công thương Việt Nam</t>
  </si>
  <si>
    <t>Ngân hàng Hàng hải</t>
  </si>
  <si>
    <t>Ngân hàng Phát triển nhà đồng bằng sông Cửu Long</t>
  </si>
  <si>
    <t>Ngân hàng Quân Đội</t>
  </si>
  <si>
    <t>Ngân hàng Nam Á</t>
  </si>
  <si>
    <t>Ngân hàng Bắc Á</t>
  </si>
  <si>
    <t>Ngân hàng Đại Dương</t>
  </si>
  <si>
    <t>Ngân hàng Phương Đông</t>
  </si>
  <si>
    <t>Ngân hàng Thái Bình Dương</t>
  </si>
  <si>
    <t>Ngân hàng Xăng dầu Petrolimex</t>
  </si>
  <si>
    <t>Ngân hàng Sài Gòn Thương Tín</t>
  </si>
  <si>
    <t>Ngân hàng Sài Gòn-Hà Nội</t>
  </si>
  <si>
    <t>Ngân hàng Sài Gòn Công Thương</t>
  </si>
  <si>
    <t>Ngân hàng TMCP Sài Gòn</t>
  </si>
  <si>
    <t>Ngân hàng Đông Nam Á</t>
  </si>
  <si>
    <t>Ngân hàng Phương Nam</t>
  </si>
  <si>
    <t>Ngân hàng Kỹ Thương Việt Nam</t>
  </si>
  <si>
    <t>Ngân hàng Phát triển Việt Nam</t>
  </si>
  <si>
    <t>Ngân hàng Quốc tế</t>
  </si>
  <si>
    <t>Ngân hàng Việt Á</t>
  </si>
  <si>
    <t>Ngân hàng Ngoại thương Việt Nam</t>
  </si>
  <si>
    <t>Ngân hàng Các doanh nghiệp Ngoài quốc doanh</t>
  </si>
  <si>
    <t>Kế toán                       Kế toán trưởng</t>
  </si>
  <si>
    <t>02/2010</t>
  </si>
  <si>
    <t>TienPhong</t>
  </si>
  <si>
    <t>Ngân hàng Tiên Phong</t>
  </si>
  <si>
    <t>TP Hồ Chí Minh</t>
  </si>
  <si>
    <t>Bốn trăm bốn mươi bốn triệu, sáu trăm tám tư nghìn, ba trăm đồng</t>
  </si>
  <si>
    <t>Bốn triệu, sáu trăm tám mươi ba ngàn, một trăm chín mưới lăm đồng</t>
  </si>
  <si>
    <t>03/2010</t>
  </si>
  <si>
    <t>Hai triệu năm trăm năm mươi nghìn đồng</t>
  </si>
  <si>
    <t>No</t>
  </si>
  <si>
    <t>Bên nhận | Receiver's Name</t>
  </si>
  <si>
    <t>Tài khoản Ngân hàng của Bên nhận | Receiver's Bank Account</t>
  </si>
  <si>
    <t>Ủy nhiệm chi | Payment Order</t>
  </si>
  <si>
    <t>Số | Seq No</t>
  </si>
  <si>
    <t>Ngày | Date (dd/mm/yyyyy)</t>
  </si>
  <si>
    <t>Tên Bên nhận | Receiver's Name</t>
  </si>
  <si>
    <t>Tên ngắn | Short Name</t>
  </si>
  <si>
    <t>Tên Ngân hàng | Bank's Full Name</t>
  </si>
  <si>
    <t>Tài khoản Bên nhận | Receiver's Bank Account</t>
  </si>
  <si>
    <t>Tên đầy đủ của bên nhận | Full Name</t>
  </si>
  <si>
    <t>Ngân hàng | Bank Name</t>
  </si>
  <si>
    <t>Chi nhánh | Bank Branch Name</t>
  </si>
  <si>
    <t>Tỉnh/TP | Province/City</t>
  </si>
  <si>
    <t>Số tài khoản | Account Number</t>
  </si>
  <si>
    <t>Thông tin giao dịch | Transaction Detail</t>
  </si>
  <si>
    <t>Nội dung giao dịch | Transaction Content</t>
  </si>
  <si>
    <t>Tiền tệ | Currency</t>
  </si>
  <si>
    <t>Tỉnh, TP: Hà Nội</t>
  </si>
  <si>
    <t>Không có chức năng tự động chuyển đổi "Số tiền" bằng số sang chữ.</t>
  </si>
  <si>
    <t>Biểu mẫu Ủy nhiệm chi chỉ áp dụng với ngân hàng Techcombank.</t>
  </si>
  <si>
    <t>Không hỗ trợ nhiều loại tài khoản tiền gửi khác nhau của bên gửi.</t>
  </si>
  <si>
    <t>Tên Khách hàng đầy đủ | Receiver's Full Name</t>
  </si>
  <si>
    <t>Tên ngắn | Receiver's Short Name</t>
  </si>
  <si>
    <t>www.techlinkvn.com</t>
  </si>
  <si>
    <t>Công ty TNHH Liên kết Công nghệ</t>
  </si>
  <si>
    <t>Đia chỉ: P209B, tòa nhà Resco B15, khu đô thị mới Đại Kim</t>
  </si>
  <si>
    <t>Điện thoai: +84-4-6284-2885  Email: info@techlinkvn.com</t>
  </si>
  <si>
    <t>www.techlinkvn.com/en</t>
  </si>
  <si>
    <t>Address: Suite P209B, Resco B15 Building, Dai Kim Urban Area, Hanoi</t>
  </si>
  <si>
    <t>Tel: +84-4-6284-2885  Email: info@techlinkvn.com</t>
  </si>
  <si>
    <t>Technology Linkage Co.,Ltd</t>
  </si>
  <si>
    <t>Tên biểu mẫu</t>
  </si>
  <si>
    <t>ỦY NHIỆM CHI NGÂN HÀNG</t>
  </si>
  <si>
    <t>Ngân hàng cho phép các doanh nghiệp tự in các phiếu Ủy nhiệm chi rồi mang</t>
  </si>
  <si>
    <t xml:space="preserve">tới chi nhánh để thực hiện giao dịch. Như vậy, nhân viên văn phòng sẽ cần </t>
  </si>
  <si>
    <t>soạn thảo văn bản Ủy nhiệm chi, đem in, đồng thời lưu trữ thông tin chứng từ</t>
  </si>
  <si>
    <t>vào sổ cái. --&gt; Việc nhập liệu mất 2 lần: để in ấn, và để lưu sổ cái.</t>
  </si>
  <si>
    <t>Lý do cần</t>
  </si>
  <si>
    <t>Giờ đây, nhân viên văn phòng chỉ cần nhập liệu một lần vào sổ cái, rồi biểu mẫu</t>
  </si>
  <si>
    <t>Cách sử dụng</t>
  </si>
  <si>
    <r>
      <t xml:space="preserve">sẽ tự động sinh Ủy nhiệm chi để in. </t>
    </r>
    <r>
      <rPr>
        <b/>
        <sz val="9"/>
        <color indexed="23"/>
        <rFont val="Tahoma"/>
        <family val="2"/>
      </rPr>
      <t>Giảm thời gian, sai sót và công quản lý</t>
    </r>
    <r>
      <rPr>
        <sz val="9"/>
        <color indexed="23"/>
        <rFont val="Tahoma"/>
        <family val="2"/>
      </rPr>
      <t>.</t>
    </r>
  </si>
  <si>
    <t>Bổ sung danh sách các ngân hàng tại sheet &lt;Ngân hàng|Bank List&gt; nếu cần.</t>
  </si>
  <si>
    <t>&lt;Giao dịch|Transaction List&gt;</t>
  </si>
  <si>
    <t>Lần lượt nhập thông tin về các phiên giao dịch vào sổ cái, chính là sheet</t>
  </si>
  <si>
    <t xml:space="preserve">Trong sheet &lt;Uy nhiem chi|Payment Order&gt; chọn "số chứng từ" là có ngay </t>
  </si>
  <si>
    <t>biểu mẫu với đầy đủ nội dung, sẵn sàng để in ấn và thực hiện giao dịch.</t>
  </si>
  <si>
    <t>Yêu cầu phụ</t>
  </si>
  <si>
    <t>Giới hạn</t>
  </si>
  <si>
    <t>Phiên bản miễn phí có thể dùng được ngay, nhưng bị giới hạn bởi</t>
  </si>
  <si>
    <t>và các dịch vụ công nghệ khác phù hợp nhất với công việc của bạn.</t>
  </si>
  <si>
    <t>BANK PAYMENT ORDER</t>
  </si>
  <si>
    <t>Template</t>
  </si>
  <si>
    <t>Issue</t>
  </si>
  <si>
    <t>Tính năng</t>
  </si>
  <si>
    <t>New feature</t>
  </si>
  <si>
    <t>User guide</t>
  </si>
  <si>
    <t>Limits</t>
  </si>
  <si>
    <r>
      <t xml:space="preserve">Hãy liên hệ với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để có sự tư vấn và hỗ trợ kỹ thuật, kể cả với phiên bản miễn phí. </t>
    </r>
  </si>
  <si>
    <r>
      <t xml:space="preserve">Mọi điều bạn hỏi/đề xuất --&gt;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sẽ thực hiện --&gt; Bạn được dùng thử --&gt; Bạn quyết định</t>
    </r>
  </si>
  <si>
    <r>
      <t xml:space="preserve">Hãy nói với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các phát sinh của bạn, chúng tôi sẽ tùy biến, cũng như thiết kế các biểu mẫu </t>
    </r>
  </si>
  <si>
    <t>chi nhánh Hàng Đậu</t>
  </si>
  <si>
    <t>Techlink vnd</t>
  </si>
  <si>
    <t>Techlink usd</t>
  </si>
  <si>
    <t>USD</t>
  </si>
  <si>
    <t>105 2169 4072 012</t>
  </si>
  <si>
    <t>Your Partner</t>
  </si>
  <si>
    <t>Công ty TNHH Your Partner</t>
  </si>
  <si>
    <t>111 2091 7317</t>
  </si>
  <si>
    <t>Thanh toán chi phí dịch vụ khai hải quan</t>
  </si>
  <si>
    <t>Thanh toán bộ lưu điện Santak 500VA và chuột Logitech</t>
  </si>
  <si>
    <t>Thanh toán 80% hợp đồng tlaaa399/2011</t>
  </si>
  <si>
    <t>Someone</t>
  </si>
  <si>
    <t>Công ty CP Someone</t>
  </si>
  <si>
    <t>hội sở chính</t>
  </si>
  <si>
    <t>000 0000 000 0000</t>
  </si>
  <si>
    <t>04/2012</t>
  </si>
  <si>
    <t>Đặt cọc hợp đồng 919/2012</t>
  </si>
  <si>
    <t>Mười bốn triệu đồng</t>
  </si>
  <si>
    <t>Requires</t>
  </si>
  <si>
    <t>Không. Không cần bất cứ cơ sở dữ liệu nào khác. Không macro.</t>
  </si>
  <si>
    <t>No.  No database. No macro.</t>
  </si>
  <si>
    <t>The free template aldready to be used with some limits:</t>
  </si>
  <si>
    <t>No function to convert "the amount" in numbers to in words.</t>
  </si>
  <si>
    <t>Not support multi bank accounts of senders.</t>
  </si>
  <si>
    <t>The demo template is the template of Techcombank</t>
  </si>
  <si>
    <t>Input the list of bank into sheet &lt;Ngân hàng|Bank List&gt; if necessary.</t>
  </si>
  <si>
    <t>Input receiver's information into sheet  &lt;Bên nhận|Receiver List&gt;.</t>
  </si>
  <si>
    <t xml:space="preserve">Input transaction information into ledger, sheet </t>
  </si>
  <si>
    <t>Số chứng từ (Seq no)</t>
  </si>
  <si>
    <t>Go to sheet &lt;Uy nhiem chi|Payment Order&gt;, select "seq no" to view</t>
  </si>
  <si>
    <t>the template with full content, already to print and make a real transaction.</t>
  </si>
  <si>
    <r>
      <t xml:space="preserve">Contact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to get the best advise and technology support for both free and paid versions.</t>
    </r>
  </si>
  <si>
    <r>
      <t xml:space="preserve">Tell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your issues, we will consult, customize and design templates and many other IT </t>
    </r>
  </si>
  <si>
    <t>services to make them fit your work.</t>
  </si>
  <si>
    <r>
      <t xml:space="preserve">All you ask --&gt; </t>
    </r>
    <r>
      <rPr>
        <sz val="9"/>
        <color indexed="10"/>
        <rFont val="Tahoma"/>
        <family val="2"/>
      </rPr>
      <t>Techlink</t>
    </r>
    <r>
      <rPr>
        <sz val="9"/>
        <color indexed="23"/>
        <rFont val="Tahoma"/>
        <family val="2"/>
      </rPr>
      <t xml:space="preserve"> implement --&gt; You make a trial --&gt; You make a decision, use or not</t>
    </r>
  </si>
  <si>
    <t>Nhập thông tin bên nhận vào sheet  &lt;Bên nhận|Receiver List&gt; nếu chưa có.</t>
  </si>
  <si>
    <t>Banks allow their customers to print Bank Payment Order themselves by the</t>
  </si>
  <si>
    <t>format provided. Accountants then need to prepare and print out such</t>
  </si>
  <si>
    <t>payment order and at the same time must keep another record on ledger</t>
  </si>
  <si>
    <t xml:space="preserve"> --&gt;They have to do 2 data entries: one for the bank and one for ledger.</t>
  </si>
  <si>
    <t xml:space="preserve">Now, accountants just need to do data entry one time on ledger, the Bank </t>
  </si>
  <si>
    <t>Payment Order will automatically created --&gt; Save time, less error.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</si>
</sst>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1010000]d/m/yyyy;@"/>
    <numFmt numFmtId="177" formatCode="@"/>
    <numFmt numFmtId="178" formatCode="General"/>
    <numFmt numFmtId="179" formatCode="0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Tahoma"/>
      <family val="2"/>
    </font>
    <font>
      <b/>
      <sz val="20"/>
      <name val="Tahoma"/>
      <family val="2"/>
    </font>
    <font>
      <b/>
      <sz val="11"/>
      <name val="Tahoma"/>
      <family val="2"/>
    </font>
    <font>
      <u val="single"/>
      <sz val="11"/>
      <color indexed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b/>
      <sz val="9"/>
      <name val="Tahoma"/>
      <family val="2"/>
    </font>
    <font>
      <sz val="9"/>
      <color indexed="57"/>
      <name val="Tahoma"/>
      <family val="2"/>
    </font>
    <font>
      <b/>
      <sz val="9"/>
      <color indexed="57"/>
      <name val="Tahoma"/>
      <family val="2"/>
    </font>
    <font>
      <sz val="9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sz val="9"/>
      <color indexed="23"/>
      <name val="Tahoma"/>
      <family val="2"/>
    </font>
    <font>
      <b/>
      <sz val="9"/>
      <color indexed="23"/>
      <name val="Tahoma"/>
      <family val="2"/>
    </font>
    <font>
      <sz val="11"/>
      <color rgb="FFFF0000"/>
      <name val="Calibri"/>
      <family val="2"/>
      <scheme val="minor"/>
    </font>
    <font>
      <b/>
      <sz val="9"/>
      <color theme="0"/>
      <name val="Tahoma"/>
      <family val="2"/>
    </font>
    <font>
      <sz val="9"/>
      <color theme="4" tint="-0.24997000396251678"/>
      <name val="Tahoma"/>
      <family val="2"/>
    </font>
    <font>
      <sz val="9"/>
      <color theme="6" tint="-0.24997000396251678"/>
      <name val="Tahoma"/>
      <family val="2"/>
    </font>
    <font>
      <sz val="9"/>
      <color theme="1"/>
      <name val="Tahoma"/>
      <family val="2"/>
    </font>
    <font>
      <i/>
      <sz val="8"/>
      <color theme="0" tint="-0.4999699890613556"/>
      <name val="Tahoma"/>
      <family val="2"/>
    </font>
    <font>
      <i/>
      <sz val="8"/>
      <color rgb="FFC00000"/>
      <name val="Tahoma"/>
      <family val="2"/>
    </font>
    <font>
      <i/>
      <sz val="9"/>
      <color rgb="FFC00000"/>
      <name val="Tahoma"/>
      <family val="2"/>
    </font>
    <font>
      <i/>
      <sz val="8"/>
      <color theme="1" tint="0.24998000264167786"/>
      <name val="Tahoma"/>
      <family val="2"/>
    </font>
    <font>
      <sz val="9"/>
      <color theme="1" tint="0.49998000264167786"/>
      <name val="Tahoma"/>
      <family val="2"/>
    </font>
    <font>
      <b/>
      <sz val="9"/>
      <color theme="1" tint="0.49998000264167786"/>
      <name val="Tahoma"/>
      <family val="2"/>
    </font>
    <font>
      <sz val="9"/>
      <color theme="5" tint="-0.24997000396251678"/>
      <name val="Tahoma"/>
      <family val="2"/>
    </font>
    <font>
      <sz val="11"/>
      <color rgb="FFFFFF00"/>
      <name val="Tahoma"/>
      <family val="2"/>
    </font>
    <font>
      <b/>
      <sz val="11"/>
      <color rgb="FFFFFF00"/>
      <name val="Tahoma"/>
      <family val="2"/>
    </font>
    <font>
      <b/>
      <sz val="9"/>
      <color theme="5" tint="-0.24997000396251678"/>
      <name val="Tahoma"/>
      <family val="2"/>
    </font>
    <font>
      <sz val="9"/>
      <color theme="0" tint="-0.4999699890613556"/>
      <name val="Arial"/>
      <family val="2"/>
    </font>
    <font>
      <sz val="9"/>
      <color theme="0" tint="-0.4999699890613556"/>
      <name val="Tahoma"/>
      <family val="2"/>
    </font>
    <font>
      <sz val="10"/>
      <color theme="8" tint="-0.4999699890613556"/>
      <name val="Arial"/>
      <family val="2"/>
    </font>
    <font>
      <b/>
      <sz val="9"/>
      <color theme="8" tint="-0.4999699890613556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  <scheme val="minor"/>
    </font>
    <font>
      <sz val="11"/>
      <color theme="1"/>
      <name val="+mn-cs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ashDot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30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18" applyNumberFormat="1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18" applyNumberFormat="1" applyFont="1" applyFill="1"/>
    <xf numFmtId="0" fontId="7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14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5" fillId="0" borderId="0" xfId="0" applyFont="1"/>
    <xf numFmtId="0" fontId="10" fillId="0" borderId="4" xfId="0" applyFont="1" applyBorder="1"/>
    <xf numFmtId="0" fontId="11" fillId="0" borderId="0" xfId="0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0" borderId="0" xfId="0" applyFont="1" applyFill="1" applyBorder="1"/>
    <xf numFmtId="1" fontId="19" fillId="0" borderId="0" xfId="0" applyNumberFormat="1" applyFont="1" applyBorder="1" applyAlignment="1">
      <alignment/>
    </xf>
    <xf numFmtId="0" fontId="18" fillId="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20" fillId="0" borderId="0" xfId="0" applyNumberFormat="1" applyFont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20" fillId="0" borderId="0" xfId="0" applyFont="1" applyBorder="1"/>
    <xf numFmtId="0" fontId="18" fillId="4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/>
    </xf>
    <xf numFmtId="0" fontId="23" fillId="0" borderId="5" xfId="0" applyFont="1" applyFill="1" applyBorder="1"/>
    <xf numFmtId="0" fontId="23" fillId="0" borderId="5" xfId="0" applyFont="1" applyFill="1" applyBorder="1" applyAlignment="1">
      <alignment/>
    </xf>
    <xf numFmtId="0" fontId="20" fillId="0" borderId="0" xfId="0" applyFont="1" applyBorder="1" applyAlignment="1">
      <alignment/>
    </xf>
    <xf numFmtId="0" fontId="18" fillId="4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vertical="top" wrapText="1"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Border="1"/>
    <xf numFmtId="0" fontId="22" fillId="5" borderId="7" xfId="0" applyFont="1" applyFill="1" applyBorder="1" applyAlignment="1">
      <alignment horizontal="left" indent="1"/>
    </xf>
    <xf numFmtId="0" fontId="22" fillId="5" borderId="8" xfId="0" applyFont="1" applyFill="1" applyBorder="1" applyAlignment="1">
      <alignment horizontal="left" indent="1"/>
    </xf>
    <xf numFmtId="0" fontId="18" fillId="5" borderId="8" xfId="0" applyFont="1" applyFill="1" applyBorder="1" applyAlignment="1">
      <alignment horizontal="left" indent="1"/>
    </xf>
    <xf numFmtId="0" fontId="18" fillId="5" borderId="9" xfId="0" applyFont="1" applyFill="1" applyBorder="1" applyAlignment="1">
      <alignment horizontal="left" indent="1"/>
    </xf>
    <xf numFmtId="0" fontId="18" fillId="0" borderId="10" xfId="0" applyFont="1" applyBorder="1" applyAlignment="1">
      <alignment horizontal="left" indent="1"/>
    </xf>
    <xf numFmtId="0" fontId="18" fillId="0" borderId="11" xfId="0" applyFont="1" applyBorder="1" applyAlignment="1">
      <alignment horizontal="centerContinuous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5" xfId="0" applyFont="1" applyBorder="1"/>
    <xf numFmtId="0" fontId="18" fillId="0" borderId="13" xfId="0" applyFont="1" applyBorder="1"/>
    <xf numFmtId="0" fontId="18" fillId="5" borderId="8" xfId="0" applyFont="1" applyFill="1" applyBorder="1"/>
    <xf numFmtId="1" fontId="23" fillId="0" borderId="0" xfId="0" applyNumberFormat="1" applyFont="1" applyBorder="1" applyAlignment="1">
      <alignment/>
    </xf>
    <xf numFmtId="0" fontId="23" fillId="0" borderId="5" xfId="0" applyFont="1" applyBorder="1"/>
    <xf numFmtId="0" fontId="18" fillId="0" borderId="0" xfId="0" applyFont="1" applyBorder="1" applyAlignment="1" quotePrefix="1">
      <alignment horizontal="left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164" fontId="19" fillId="0" borderId="10" xfId="18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Continuous"/>
    </xf>
    <xf numFmtId="0" fontId="4" fillId="6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8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/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3" fillId="0" borderId="17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1" fillId="7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10" fillId="0" borderId="0" xfId="0" applyFont="1" applyBorder="1" applyProtection="1">
      <protection/>
    </xf>
    <xf numFmtId="0" fontId="18" fillId="0" borderId="0" xfId="0" applyFont="1" applyFill="1" applyBorder="1"/>
    <xf numFmtId="49" fontId="32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 quotePrefix="1">
      <alignment horizontal="left"/>
    </xf>
    <xf numFmtId="49" fontId="33" fillId="0" borderId="0" xfId="0" applyNumberFormat="1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/>
    <xf numFmtId="0" fontId="0" fillId="0" borderId="0" xfId="0" applyBorder="1"/>
    <xf numFmtId="49" fontId="34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34" fillId="0" borderId="0" xfId="21" applyNumberFormat="1" applyFont="1" applyFill="1" applyBorder="1" applyAlignment="1">
      <alignment/>
    </xf>
    <xf numFmtId="0" fontId="34" fillId="0" borderId="0" xfId="0" applyNumberFormat="1" applyFont="1" applyFill="1" applyBorder="1" applyAlignment="1" quotePrefix="1">
      <alignment horizontal="left"/>
    </xf>
    <xf numFmtId="49" fontId="34" fillId="0" borderId="0" xfId="0" applyNumberFormat="1" applyFont="1" applyFill="1" applyBorder="1" applyAlignment="1" quotePrefix="1">
      <alignment horizontal="right"/>
    </xf>
    <xf numFmtId="0" fontId="9" fillId="0" borderId="0" xfId="0" applyFont="1" applyBorder="1"/>
    <xf numFmtId="0" fontId="25" fillId="0" borderId="14" xfId="0" applyFont="1" applyBorder="1"/>
    <xf numFmtId="0" fontId="25" fillId="0" borderId="6" xfId="0" applyFont="1" applyBorder="1"/>
    <xf numFmtId="0" fontId="25" fillId="0" borderId="15" xfId="0" applyFont="1" applyBorder="1"/>
    <xf numFmtId="0" fontId="25" fillId="0" borderId="10" xfId="0" applyFont="1" applyBorder="1"/>
    <xf numFmtId="0" fontId="25" fillId="0" borderId="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5" xfId="0" applyFont="1" applyBorder="1"/>
    <xf numFmtId="0" fontId="25" fillId="0" borderId="13" xfId="0" applyFont="1" applyBorder="1"/>
    <xf numFmtId="0" fontId="26" fillId="0" borderId="14" xfId="0" applyFont="1" applyBorder="1"/>
    <xf numFmtId="0" fontId="26" fillId="0" borderId="6" xfId="0" applyFont="1" applyBorder="1"/>
    <xf numFmtId="0" fontId="26" fillId="0" borderId="15" xfId="0" applyFont="1" applyBorder="1"/>
    <xf numFmtId="0" fontId="26" fillId="0" borderId="10" xfId="0" applyFont="1" applyBorder="1"/>
    <xf numFmtId="0" fontId="26" fillId="0" borderId="0" xfId="0" applyFont="1" applyBorder="1"/>
    <xf numFmtId="0" fontId="26" fillId="0" borderId="11" xfId="0" applyFont="1" applyBorder="1"/>
    <xf numFmtId="0" fontId="35" fillId="0" borderId="0" xfId="0" applyFont="1" applyAlignment="1">
      <alignment horizontal="right"/>
    </xf>
    <xf numFmtId="0" fontId="36" fillId="0" borderId="0" xfId="20" applyFont="1" applyBorder="1" applyAlignment="1" applyProtection="1">
      <alignment horizontal="right"/>
      <protection/>
    </xf>
    <xf numFmtId="0" fontId="37" fillId="0" borderId="0" xfId="0" applyFont="1" applyBorder="1"/>
    <xf numFmtId="0" fontId="27" fillId="0" borderId="0" xfId="0" applyFont="1" applyBorder="1"/>
    <xf numFmtId="0" fontId="38" fillId="0" borderId="10" xfId="0" applyFont="1" applyBorder="1"/>
    <xf numFmtId="0" fontId="39" fillId="8" borderId="0" xfId="0" applyFont="1" applyFill="1" applyBorder="1"/>
    <xf numFmtId="0" fontId="39" fillId="0" borderId="0" xfId="0" applyFont="1" applyBorder="1"/>
    <xf numFmtId="0" fontId="39" fillId="9" borderId="0" xfId="0" applyFont="1" applyFill="1" applyBorder="1"/>
    <xf numFmtId="0" fontId="39" fillId="10" borderId="0" xfId="0" applyFont="1" applyFill="1" applyBorder="1"/>
    <xf numFmtId="0" fontId="40" fillId="8" borderId="0" xfId="0" applyFont="1" applyFill="1" applyBorder="1"/>
    <xf numFmtId="0" fontId="39" fillId="0" borderId="0" xfId="0" applyFont="1" applyFill="1" applyBorder="1"/>
    <xf numFmtId="0" fontId="41" fillId="0" borderId="5" xfId="0" applyFont="1" applyFill="1" applyBorder="1"/>
    <xf numFmtId="1" fontId="41" fillId="0" borderId="5" xfId="0" applyNumberFormat="1" applyFont="1" applyBorder="1"/>
    <xf numFmtId="0" fontId="41" fillId="0" borderId="5" xfId="0" applyFont="1" applyBorder="1"/>
    <xf numFmtId="0" fontId="42" fillId="11" borderId="0" xfId="0" applyFont="1" applyFill="1"/>
    <xf numFmtId="0" fontId="43" fillId="11" borderId="0" xfId="0" applyFont="1" applyFill="1" applyAlignment="1">
      <alignment horizontal="right"/>
    </xf>
    <xf numFmtId="0" fontId="43" fillId="11" borderId="0" xfId="0" applyFont="1" applyFill="1" applyAlignment="1">
      <alignment horizontal="center"/>
    </xf>
    <xf numFmtId="49" fontId="34" fillId="0" borderId="0" xfId="21" applyNumberFormat="1" applyFont="1" applyFill="1" applyBorder="1" applyAlignment="1">
      <alignment/>
    </xf>
    <xf numFmtId="49" fontId="34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6" fillId="0" borderId="0" xfId="0" applyFont="1" applyFill="1" applyBorder="1"/>
    <xf numFmtId="0" fontId="46" fillId="0" borderId="0" xfId="0" applyFont="1" applyFill="1" applyBorder="1"/>
    <xf numFmtId="49" fontId="34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quotePrefix="1"/>
    <xf numFmtId="1" fontId="23" fillId="0" borderId="0" xfId="0" applyNumberFormat="1" applyFont="1" applyFill="1" applyBorder="1" applyAlignment="1" quotePrefix="1">
      <alignment horizontal="left"/>
    </xf>
    <xf numFmtId="1" fontId="23" fillId="0" borderId="0" xfId="0" applyNumberFormat="1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39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1" fontId="24" fillId="0" borderId="6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1" fontId="41" fillId="0" borderId="0" xfId="0" applyNumberFormat="1" applyFont="1" applyBorder="1" applyAlignment="1">
      <alignment horizontal="left"/>
    </xf>
    <xf numFmtId="0" fontId="18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44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23" fillId="0" borderId="5" xfId="0" applyNumberFormat="1" applyFont="1" applyBorder="1" applyAlignment="1">
      <alignment horizontal="left" wrapText="1"/>
    </xf>
    <xf numFmtId="1" fontId="23" fillId="0" borderId="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20" fillId="0" borderId="11" xfId="0" applyFont="1" applyBorder="1"/>
    <xf numFmtId="0" fontId="17" fillId="0" borderId="0" xfId="0" applyFont="1" applyFill="1" applyBorder="1" applyAlignment="1">
      <alignment horizontal="center"/>
    </xf>
    <xf numFmtId="39" fontId="44" fillId="0" borderId="0" xfId="0" applyNumberFormat="1" applyFont="1" applyFill="1" applyBorder="1" applyAlignment="1" quotePrefix="1">
      <alignment horizontal="left"/>
    </xf>
    <xf numFmtId="0" fontId="44" fillId="0" borderId="0" xfId="0" applyFont="1" applyFill="1" applyBorder="1" applyAlignment="1">
      <alignment horizontal="left"/>
    </xf>
    <xf numFmtId="1" fontId="23" fillId="0" borderId="5" xfId="0" applyNumberFormat="1" applyFont="1" applyFill="1" applyBorder="1" applyAlignment="1" quotePrefix="1">
      <alignment horizontal="left" wrapText="1"/>
    </xf>
    <xf numFmtId="1" fontId="23" fillId="0" borderId="5" xfId="0" applyNumberFormat="1" applyFont="1" applyFill="1" applyBorder="1" applyAlignment="1">
      <alignment horizontal="left" wrapText="1"/>
    </xf>
    <xf numFmtId="1" fontId="19" fillId="0" borderId="11" xfId="0" applyNumberFormat="1" applyFont="1" applyBorder="1" applyAlignment="1">
      <alignment horizontal="center"/>
    </xf>
    <xf numFmtId="3" fontId="20" fillId="0" borderId="6" xfId="0" applyNumberFormat="1" applyFont="1" applyFill="1" applyBorder="1" applyAlignment="1">
      <alignment horizontal="left" vertical="top" wrapText="1"/>
    </xf>
    <xf numFmtId="3" fontId="20" fillId="0" borderId="5" xfId="0" applyNumberFormat="1" applyFont="1" applyFill="1" applyBorder="1" applyAlignment="1">
      <alignment horizontal="left" vertical="top" wrapText="1"/>
    </xf>
    <xf numFmtId="0" fontId="47" fillId="0" borderId="6" xfId="0" applyNumberFormat="1" applyFont="1" applyFill="1" applyBorder="1" applyAlignment="1" quotePrefix="1">
      <alignment horizontal="left"/>
    </xf>
    <xf numFmtId="0" fontId="48" fillId="0" borderId="6" xfId="0" applyNumberFormat="1" applyFont="1" applyFill="1" applyBorder="1" applyAlignment="1">
      <alignment horizontal="left"/>
    </xf>
    <xf numFmtId="1" fontId="41" fillId="0" borderId="0" xfId="0" applyNumberFormat="1" applyFont="1" applyFill="1" applyBorder="1" applyAlignment="1" quotePrefix="1">
      <alignment horizontal="left"/>
    </xf>
    <xf numFmtId="1" fontId="41" fillId="0" borderId="0" xfId="0" applyNumberFormat="1" applyFont="1" applyFill="1" applyBorder="1" applyAlignment="1">
      <alignment horizontal="left"/>
    </xf>
    <xf numFmtId="1" fontId="41" fillId="0" borderId="5" xfId="0" applyNumberFormat="1" applyFont="1" applyFill="1" applyBorder="1" applyAlignment="1" quotePrefix="1">
      <alignment horizontal="left"/>
    </xf>
    <xf numFmtId="0" fontId="41" fillId="0" borderId="5" xfId="0" applyFont="1" applyFill="1" applyBorder="1" applyAlignment="1">
      <alignment horizontal="left"/>
    </xf>
    <xf numFmtId="44" fontId="20" fillId="0" borderId="6" xfId="0" applyNumberFormat="1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31" fillId="7" borderId="21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49" fontId="31" fillId="7" borderId="19" xfId="0" applyNumberFormat="1" applyFont="1" applyFill="1" applyBorder="1" applyAlignment="1">
      <alignment horizontal="center"/>
    </xf>
    <xf numFmtId="49" fontId="31" fillId="7" borderId="21" xfId="0" applyNumberFormat="1" applyFont="1" applyFill="1" applyBorder="1" applyAlignment="1">
      <alignment horizontal="center"/>
    </xf>
    <xf numFmtId="49" fontId="31" fillId="7" borderId="23" xfId="0" applyNumberFormat="1" applyFont="1" applyFill="1" applyBorder="1" applyAlignment="1">
      <alignment horizontal="center"/>
    </xf>
    <xf numFmtId="49" fontId="31" fillId="7" borderId="2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Warning Text" xfId="21"/>
  </cellStyles>
  <dxfs count="33">
    <dxf>
      <font>
        <i val="0"/>
        <u val="none"/>
        <strike val="0"/>
        <sz val="9"/>
        <name val="Tahoma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ahoma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ahoma"/>
        <color auto="1"/>
      </font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ahoma"/>
        <color auto="1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Tahoma"/>
        <color theme="1"/>
        <condense val="0"/>
        <extend val="0"/>
      </font>
      <numFmt numFmtId="177" formatCode="@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Tahoma"/>
        <color theme="1"/>
        <condense val="0"/>
        <extend val="0"/>
      </font>
      <numFmt numFmtId="177" formatCode="@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9"/>
        <name val="Tahoma"/>
        <color theme="1"/>
        <condense val="0"/>
        <extend val="0"/>
      </font>
      <numFmt numFmtId="178" formatCode="General"/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9"/>
        <name val="Tahoma"/>
        <color theme="1"/>
        <condense val="0"/>
        <extend val="0"/>
      </font>
      <numFmt numFmtId="178" formatCode="General"/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9"/>
        <name val="Tahoma"/>
        <color theme="1"/>
        <condense val="0"/>
        <extend val="0"/>
      </font>
      <numFmt numFmtId="177" formatCode="@"/>
      <fill>
        <patternFill patternType="none"/>
      </fill>
      <alignment horizontal="left" vertical="bottom" textRotation="0" wrapText="1" shrinkToFit="1" readingOrder="0"/>
    </dxf>
    <dxf>
      <font>
        <i val="0"/>
        <u val="none"/>
        <strike val="0"/>
        <sz val="9"/>
        <name val="Tahoma"/>
        <color theme="1"/>
      </font>
      <numFmt numFmtId="177" formatCode="@"/>
      <fill>
        <patternFill patternType="none"/>
      </fill>
    </dxf>
    <dxf>
      <font>
        <i val="0"/>
        <u val="none"/>
        <strike val="0"/>
        <sz val="9"/>
        <name val="Tahoma"/>
        <color theme="1"/>
      </font>
      <numFmt numFmtId="177" formatCode="@"/>
      <fill>
        <patternFill patternType="none"/>
      </fill>
      <alignment horizontal="general" vertical="bottom" textRotation="0" wrapText="1" shrinkToFit="1" readingOrder="0"/>
    </dxf>
    <dxf>
      <font>
        <i val="0"/>
        <u val="none"/>
        <strike val="0"/>
        <sz val="9"/>
        <name val="Tahoma"/>
        <color theme="0" tint="-0.4999699890613556"/>
      </font>
      <fill>
        <patternFill patternType="none"/>
      </fill>
    </dxf>
    <dxf>
      <font>
        <i val="0"/>
        <u val="none"/>
        <strike val="0"/>
        <sz val="9"/>
        <name val="Tahoma"/>
      </font>
    </dxf>
    <dxf>
      <font>
        <b/>
        <i val="0"/>
        <u val="none"/>
        <strike val="0"/>
        <sz val="9"/>
        <name val="Tahoma"/>
        <color auto="1"/>
        <condense val="0"/>
        <extend val="0"/>
      </font>
      <numFmt numFmtId="177" formatCode="@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4" formatCode="_(* #,##0_);_(* \(#,##0\);_(* &quot;-&quot;??_);_(@_)"/>
      <fill>
        <patternFill patternType="none"/>
      </fill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4" formatCode="_(* #,##0_);_(* \(#,##0\);_(* &quot;-&quot;??_);_(@_)"/>
      <fill>
        <patternFill patternType="none"/>
      </fill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Arial"/>
        <color theme="0" tint="-0.4999699890613556"/>
        <condense val="0"/>
        <extend val="0"/>
      </font>
      <numFmt numFmtId="178" formatCode="General"/>
      <fill>
        <patternFill patternType="none"/>
      </fill>
    </dxf>
    <dxf>
      <font>
        <b val="0"/>
        <i val="0"/>
        <u val="none"/>
        <strike val="0"/>
        <sz val="10"/>
        <name val="Arial"/>
        <color theme="0" tint="-0.4999699890613556"/>
        <condense val="0"/>
        <extend val="0"/>
      </font>
      <numFmt numFmtId="178" formatCode="General"/>
      <fill>
        <patternFill patternType="none"/>
      </fill>
    </dxf>
    <dxf>
      <font>
        <b val="0"/>
        <i val="0"/>
        <u val="none"/>
        <strike val="0"/>
        <sz val="10"/>
        <name val="Arial"/>
        <color theme="0" tint="-0.4999699890613556"/>
        <condense val="0"/>
        <extend val="0"/>
      </font>
      <numFmt numFmtId="178" formatCode="General"/>
      <fill>
        <patternFill patternType="none"/>
      </fill>
    </dxf>
    <dxf>
      <font>
        <b val="0"/>
        <i val="0"/>
        <u val="none"/>
        <strike val="0"/>
        <sz val="10"/>
        <name val="Arial"/>
        <color theme="0" tint="-0.4999699890613556"/>
        <condense val="0"/>
        <extend val="0"/>
      </font>
      <numFmt numFmtId="178" formatCode="General"/>
      <fill>
        <patternFill patternType="none"/>
      </fill>
    </dxf>
    <dxf>
      <font>
        <b val="0"/>
        <i val="0"/>
        <u val="none"/>
        <strike val="0"/>
        <sz val="10"/>
        <name val="Arial"/>
        <color theme="0" tint="-0.4999699890613556"/>
        <condense val="0"/>
        <extend val="0"/>
      </font>
      <numFmt numFmtId="178" formatCode="General"/>
      <fill>
        <patternFill patternType="none"/>
      </fill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[$-1010000]d/m/yyyy;@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77" formatCode="@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0" tint="-0.4999699890613556"/>
        <condense val="0"/>
        <extend val="0"/>
      </font>
      <numFmt numFmtId="179" formatCode="0"/>
      <fill>
        <patternFill patternType="none"/>
      </fill>
      <alignment horizontal="center" vertical="bottom" textRotation="0" wrapText="1" shrinkToFit="1" readingOrder="0"/>
    </dxf>
    <dxf>
      <border>
        <top style="thin"/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114300</xdr:rowOff>
    </xdr:from>
    <xdr:to>
      <xdr:col>9</xdr:col>
      <xdr:colOff>133350</xdr:colOff>
      <xdr:row>5</xdr:row>
      <xdr:rowOff>9525</xdr:rowOff>
    </xdr:to>
    <xdr:pic>
      <xdr:nvPicPr>
        <xdr:cNvPr id="56439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276225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1</xdr:row>
      <xdr:rowOff>114300</xdr:rowOff>
    </xdr:from>
    <xdr:to>
      <xdr:col>41</xdr:col>
      <xdr:colOff>123825</xdr:colOff>
      <xdr:row>5</xdr:row>
      <xdr:rowOff>9525</xdr:rowOff>
    </xdr:to>
    <xdr:pic>
      <xdr:nvPicPr>
        <xdr:cNvPr id="56440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276225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0</xdr:rowOff>
    </xdr:from>
    <xdr:to>
      <xdr:col>15</xdr:col>
      <xdr:colOff>476250</xdr:colOff>
      <xdr:row>5</xdr:row>
      <xdr:rowOff>180975</xdr:rowOff>
    </xdr:to>
    <xdr:sp macro="" textlink="">
      <xdr:nvSpPr>
        <xdr:cNvPr id="5" name="Rounded Rectangular Callout 4"/>
        <xdr:cNvSpPr/>
      </xdr:nvSpPr>
      <xdr:spPr bwMode="auto">
        <a:xfrm>
          <a:off x="7096125" y="0"/>
          <a:ext cx="2533650" cy="1162050"/>
        </a:xfrm>
        <a:prstGeom prst="wedgeRoundRectCallout">
          <a:avLst>
            <a:gd name="adj1" fmla="val -178711"/>
            <a:gd name="adj2" fmla="val -4012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vi-VN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Chọn "số chứng từ" để tạo Ủy nhiệm chi. Mọi thông tin phải khai báo trước trong sổ cái, sheet &lt;Giao dịch | Transaction List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&gt;</a:t>
          </a:r>
          <a:r>
            <a:rPr lang="vi-VN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vi-VN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vi-VN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Select an "seq no" to create Payment Order.All transaction information should be inputed in sheet &lt;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Giao dịch | </a:t>
          </a:r>
          <a:r>
            <a:rPr lang="vi-VN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Transaction List&gt; before.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276225</xdr:colOff>
      <xdr:row>20</xdr:row>
      <xdr:rowOff>142875</xdr:rowOff>
    </xdr:from>
    <xdr:to>
      <xdr:col>15</xdr:col>
      <xdr:colOff>371475</xdr:colOff>
      <xdr:row>24</xdr:row>
      <xdr:rowOff>171450</xdr:rowOff>
    </xdr:to>
    <xdr:sp macro="" textlink="">
      <xdr:nvSpPr>
        <xdr:cNvPr id="6" name="Rounded Rectangular Callout 5"/>
        <xdr:cNvSpPr/>
      </xdr:nvSpPr>
      <xdr:spPr bwMode="auto">
        <a:xfrm>
          <a:off x="6991350" y="4838700"/>
          <a:ext cx="2533650" cy="990600"/>
        </a:xfrm>
        <a:prstGeom prst="wedgeRoundRectCallout">
          <a:avLst>
            <a:gd name="adj1" fmla="val -165929"/>
            <a:gd name="adj2" fmla="val -19983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10</xdr:col>
      <xdr:colOff>266700</xdr:colOff>
      <xdr:row>20</xdr:row>
      <xdr:rowOff>152400</xdr:rowOff>
    </xdr:from>
    <xdr:to>
      <xdr:col>15</xdr:col>
      <xdr:colOff>361950</xdr:colOff>
      <xdr:row>24</xdr:row>
      <xdr:rowOff>180975</xdr:rowOff>
    </xdr:to>
    <xdr:sp macro="" textlink="">
      <xdr:nvSpPr>
        <xdr:cNvPr id="7" name="Rounded Rectangular Callout 6"/>
        <xdr:cNvSpPr/>
      </xdr:nvSpPr>
      <xdr:spPr bwMode="auto">
        <a:xfrm>
          <a:off x="6981825" y="4848225"/>
          <a:ext cx="2533650" cy="990600"/>
        </a:xfrm>
        <a:prstGeom prst="wedgeRoundRectCallout">
          <a:avLst>
            <a:gd name="adj1" fmla="val -167433"/>
            <a:gd name="adj2" fmla="val 23093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Các thông tin khác được tự động điền vào, tương ứng với số chứng từ đã nhập ở trên.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Other information is auto fill, repectively with the seq no has been selected above.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409575</xdr:colOff>
      <xdr:row>6</xdr:row>
      <xdr:rowOff>142875</xdr:rowOff>
    </xdr:from>
    <xdr:to>
      <xdr:col>15</xdr:col>
      <xdr:colOff>504825</xdr:colOff>
      <xdr:row>8</xdr:row>
      <xdr:rowOff>57150</xdr:rowOff>
    </xdr:to>
    <xdr:sp macro="" textlink="">
      <xdr:nvSpPr>
        <xdr:cNvPr id="8" name="Rounded Rectangular Callout 7"/>
        <xdr:cNvSpPr/>
      </xdr:nvSpPr>
      <xdr:spPr bwMode="auto">
        <a:xfrm>
          <a:off x="7124700" y="1352550"/>
          <a:ext cx="2533650" cy="485775"/>
        </a:xfrm>
        <a:prstGeom prst="wedgeRoundRectCallout">
          <a:avLst>
            <a:gd name="adj1" fmla="val -197026"/>
            <a:gd name="adj2" fmla="val -3034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10</xdr:col>
      <xdr:colOff>409575</xdr:colOff>
      <xdr:row>6</xdr:row>
      <xdr:rowOff>152400</xdr:rowOff>
    </xdr:from>
    <xdr:to>
      <xdr:col>15</xdr:col>
      <xdr:colOff>504825</xdr:colOff>
      <xdr:row>8</xdr:row>
      <xdr:rowOff>66675</xdr:rowOff>
    </xdr:to>
    <xdr:sp macro="" textlink="">
      <xdr:nvSpPr>
        <xdr:cNvPr id="9" name="Rounded Rectangular Callout 8"/>
        <xdr:cNvSpPr/>
      </xdr:nvSpPr>
      <xdr:spPr bwMode="auto">
        <a:xfrm>
          <a:off x="7124700" y="1362075"/>
          <a:ext cx="2533650" cy="485775"/>
        </a:xfrm>
        <a:prstGeom prst="wedgeRoundRectCallout">
          <a:avLst>
            <a:gd name="adj1" fmla="val -200278"/>
            <a:gd name="adj2" fmla="val 1798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10</xdr:col>
      <xdr:colOff>400050</xdr:colOff>
      <xdr:row>6</xdr:row>
      <xdr:rowOff>142875</xdr:rowOff>
    </xdr:from>
    <xdr:to>
      <xdr:col>15</xdr:col>
      <xdr:colOff>495300</xdr:colOff>
      <xdr:row>8</xdr:row>
      <xdr:rowOff>57150</xdr:rowOff>
    </xdr:to>
    <xdr:sp macro="" textlink="">
      <xdr:nvSpPr>
        <xdr:cNvPr id="10" name="Rounded Rectangular Callout 9"/>
        <xdr:cNvSpPr/>
      </xdr:nvSpPr>
      <xdr:spPr bwMode="auto">
        <a:xfrm>
          <a:off x="7115175" y="1352550"/>
          <a:ext cx="2533650" cy="485775"/>
        </a:xfrm>
        <a:prstGeom prst="wedgeRoundRectCallout">
          <a:avLst>
            <a:gd name="adj1" fmla="val -199302"/>
            <a:gd name="adj2" fmla="val 6298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10</xdr:col>
      <xdr:colOff>400050</xdr:colOff>
      <xdr:row>6</xdr:row>
      <xdr:rowOff>142875</xdr:rowOff>
    </xdr:from>
    <xdr:to>
      <xdr:col>15</xdr:col>
      <xdr:colOff>495300</xdr:colOff>
      <xdr:row>8</xdr:row>
      <xdr:rowOff>57150</xdr:rowOff>
    </xdr:to>
    <xdr:sp macro="" textlink="">
      <xdr:nvSpPr>
        <xdr:cNvPr id="11" name="Rounded Rectangular Callout 10"/>
        <xdr:cNvSpPr/>
      </xdr:nvSpPr>
      <xdr:spPr bwMode="auto">
        <a:xfrm>
          <a:off x="7115175" y="1352550"/>
          <a:ext cx="2533650" cy="485775"/>
        </a:xfrm>
        <a:prstGeom prst="wedgeRoundRectCallout">
          <a:avLst>
            <a:gd name="adj1" fmla="val -138489"/>
            <a:gd name="adj2" fmla="val 8465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Nhập thông tin tài khoản của bạn vào đây.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Write down your account information.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28575</xdr:rowOff>
    </xdr:from>
    <xdr:to>
      <xdr:col>1</xdr:col>
      <xdr:colOff>866775</xdr:colOff>
      <xdr:row>33</xdr:row>
      <xdr:rowOff>85725</xdr:rowOff>
    </xdr:to>
    <xdr:sp macro="" textlink="">
      <xdr:nvSpPr>
        <xdr:cNvPr id="3" name="Rounded Rectangular Callout 2"/>
        <xdr:cNvSpPr/>
      </xdr:nvSpPr>
      <xdr:spPr bwMode="auto">
        <a:xfrm>
          <a:off x="533400" y="3905250"/>
          <a:ext cx="847725" cy="1514475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1. Nhập số chứng từ mong muốn.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1.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Input the sequence no of the new transaction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1190625</xdr:colOff>
      <xdr:row>7</xdr:row>
      <xdr:rowOff>9525</xdr:rowOff>
    </xdr:from>
    <xdr:to>
      <xdr:col>4</xdr:col>
      <xdr:colOff>2981325</xdr:colOff>
      <xdr:row>16</xdr:row>
      <xdr:rowOff>47625</xdr:rowOff>
    </xdr:to>
    <xdr:sp macro="" textlink="">
      <xdr:nvSpPr>
        <xdr:cNvPr id="4" name="Rounded Rectangular Callout 3"/>
        <xdr:cNvSpPr/>
      </xdr:nvSpPr>
      <xdr:spPr bwMode="auto">
        <a:xfrm>
          <a:off x="4533900" y="1133475"/>
          <a:ext cx="1790700" cy="1495425"/>
        </a:xfrm>
        <a:prstGeom prst="wedgeRoundRectCallout">
          <a:avLst>
            <a:gd name="adj1" fmla="val -12563"/>
            <a:gd name="adj2" fmla="val 11066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Nhập số liệu của phiên giao dịch Ủy nhiệm chi cần thực hiện theo các bước bên dưới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Input information of the new Payment Order transaction as below.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142875</xdr:colOff>
      <xdr:row>24</xdr:row>
      <xdr:rowOff>47625</xdr:rowOff>
    </xdr:from>
    <xdr:to>
      <xdr:col>2</xdr:col>
      <xdr:colOff>990600</xdr:colOff>
      <xdr:row>33</xdr:row>
      <xdr:rowOff>85725</xdr:rowOff>
    </xdr:to>
    <xdr:sp macro="" textlink="">
      <xdr:nvSpPr>
        <xdr:cNvPr id="5" name="Rounded Rectangular Callout 4"/>
        <xdr:cNvSpPr/>
      </xdr:nvSpPr>
      <xdr:spPr bwMode="auto">
        <a:xfrm>
          <a:off x="1552575" y="3924300"/>
          <a:ext cx="847725" cy="1495425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2. Ngày tạo chứng từ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2.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Created date of the transaction.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9525</xdr:colOff>
      <xdr:row>24</xdr:row>
      <xdr:rowOff>38100</xdr:rowOff>
    </xdr:from>
    <xdr:to>
      <xdr:col>4</xdr:col>
      <xdr:colOff>9525</xdr:colOff>
      <xdr:row>33</xdr:row>
      <xdr:rowOff>85725</xdr:rowOff>
    </xdr:to>
    <xdr:sp macro="" textlink="">
      <xdr:nvSpPr>
        <xdr:cNvPr id="6" name="Rounded Rectangular Callout 5"/>
        <xdr:cNvSpPr/>
      </xdr:nvSpPr>
      <xdr:spPr bwMode="auto">
        <a:xfrm>
          <a:off x="2505075" y="3914775"/>
          <a:ext cx="847725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3. Chọn trong danh sách tên ngắn gọn của bên nhận.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3.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Choose the receiver's short name in combo box.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1</xdr:col>
      <xdr:colOff>0</xdr:colOff>
      <xdr:row>33</xdr:row>
      <xdr:rowOff>95250</xdr:rowOff>
    </xdr:to>
    <xdr:sp macro="" textlink="">
      <xdr:nvSpPr>
        <xdr:cNvPr id="7" name="Rounded Rectangular Callout 6"/>
        <xdr:cNvSpPr/>
      </xdr:nvSpPr>
      <xdr:spPr bwMode="auto">
        <a:xfrm>
          <a:off x="0" y="3924300"/>
          <a:ext cx="514350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Tự động đánh số tăng dần.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Auto numbering. 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76200</xdr:colOff>
      <xdr:row>24</xdr:row>
      <xdr:rowOff>47625</xdr:rowOff>
    </xdr:from>
    <xdr:to>
      <xdr:col>4</xdr:col>
      <xdr:colOff>3181350</xdr:colOff>
      <xdr:row>33</xdr:row>
      <xdr:rowOff>95250</xdr:rowOff>
    </xdr:to>
    <xdr:sp macro="" textlink="">
      <xdr:nvSpPr>
        <xdr:cNvPr id="9" name="Rounded Rectangular Callout 8"/>
        <xdr:cNvSpPr/>
      </xdr:nvSpPr>
      <xdr:spPr bwMode="auto">
        <a:xfrm>
          <a:off x="3419475" y="3924300"/>
          <a:ext cx="3105150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Tự động hiển thị tên đầy đủ của bên nhận để dễ kiểm tra thông tin nếu bạn không nhớ được chính xác Tên ngắn.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Auto fill the receiver's respective fulll name, convenient  to verify information if you don't remember the short name exactly.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3267075</xdr:colOff>
      <xdr:row>24</xdr:row>
      <xdr:rowOff>66675</xdr:rowOff>
    </xdr:from>
    <xdr:to>
      <xdr:col>9</xdr:col>
      <xdr:colOff>19050</xdr:colOff>
      <xdr:row>33</xdr:row>
      <xdr:rowOff>114300</xdr:rowOff>
    </xdr:to>
    <xdr:sp macro="" textlink="">
      <xdr:nvSpPr>
        <xdr:cNvPr id="10" name="Rounded Rectangular Callout 9"/>
        <xdr:cNvSpPr/>
      </xdr:nvSpPr>
      <xdr:spPr bwMode="auto">
        <a:xfrm>
          <a:off x="6610350" y="3943350"/>
          <a:ext cx="4495800" cy="1504950"/>
        </a:xfrm>
        <a:prstGeom prst="wedgeRoundRectCallout">
          <a:avLst>
            <a:gd name="adj1" fmla="val -42467"/>
            <a:gd name="adj2" fmla="val -7513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4</xdr:col>
      <xdr:colOff>3267075</xdr:colOff>
      <xdr:row>24</xdr:row>
      <xdr:rowOff>66675</xdr:rowOff>
    </xdr:from>
    <xdr:to>
      <xdr:col>9</xdr:col>
      <xdr:colOff>19050</xdr:colOff>
      <xdr:row>33</xdr:row>
      <xdr:rowOff>114300</xdr:rowOff>
    </xdr:to>
    <xdr:sp macro="" textlink="">
      <xdr:nvSpPr>
        <xdr:cNvPr id="12" name="Rounded Rectangular Callout 11"/>
        <xdr:cNvSpPr/>
      </xdr:nvSpPr>
      <xdr:spPr bwMode="auto">
        <a:xfrm>
          <a:off x="6610350" y="3943350"/>
          <a:ext cx="4495800" cy="1504950"/>
        </a:xfrm>
        <a:prstGeom prst="wedgeRoundRectCallout">
          <a:avLst>
            <a:gd name="adj1" fmla="val -16114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4</xdr:col>
      <xdr:colOff>3267075</xdr:colOff>
      <xdr:row>24</xdr:row>
      <xdr:rowOff>66675</xdr:rowOff>
    </xdr:from>
    <xdr:to>
      <xdr:col>9</xdr:col>
      <xdr:colOff>19050</xdr:colOff>
      <xdr:row>33</xdr:row>
      <xdr:rowOff>114300</xdr:rowOff>
    </xdr:to>
    <xdr:sp macro="" textlink="">
      <xdr:nvSpPr>
        <xdr:cNvPr id="13" name="Rounded Rectangular Callout 12"/>
        <xdr:cNvSpPr/>
      </xdr:nvSpPr>
      <xdr:spPr bwMode="auto">
        <a:xfrm>
          <a:off x="6610350" y="3943350"/>
          <a:ext cx="4495800" cy="1504950"/>
        </a:xfrm>
        <a:prstGeom prst="wedgeRoundRectCallout">
          <a:avLst>
            <a:gd name="adj1" fmla="val 12592"/>
            <a:gd name="adj2" fmla="val -7580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4</xdr:col>
      <xdr:colOff>3267075</xdr:colOff>
      <xdr:row>24</xdr:row>
      <xdr:rowOff>66675</xdr:rowOff>
    </xdr:from>
    <xdr:to>
      <xdr:col>9</xdr:col>
      <xdr:colOff>19050</xdr:colOff>
      <xdr:row>33</xdr:row>
      <xdr:rowOff>114300</xdr:rowOff>
    </xdr:to>
    <xdr:sp macro="" textlink="">
      <xdr:nvSpPr>
        <xdr:cNvPr id="11" name="Rounded Rectangular Callout 10"/>
        <xdr:cNvSpPr/>
      </xdr:nvSpPr>
      <xdr:spPr bwMode="auto">
        <a:xfrm>
          <a:off x="6610350" y="3943350"/>
          <a:ext cx="4495800" cy="1504950"/>
        </a:xfrm>
        <a:prstGeom prst="wedgeRoundRectCallout">
          <a:avLst>
            <a:gd name="adj1" fmla="val 40356"/>
            <a:gd name="adj2" fmla="val -7580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Tự động hiển thị thông tin tài khoản ngân hàng tương ứng. Thuận tiện để kiểm tra lại thông tin.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Auto fill the respective bank account information. 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onvenient  to verify information.</a:t>
          </a:r>
          <a:endParaRPr lang="en-US" sz="9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66675</xdr:colOff>
      <xdr:row>24</xdr:row>
      <xdr:rowOff>66675</xdr:rowOff>
    </xdr:from>
    <xdr:to>
      <xdr:col>9</xdr:col>
      <xdr:colOff>3219450</xdr:colOff>
      <xdr:row>33</xdr:row>
      <xdr:rowOff>114300</xdr:rowOff>
    </xdr:to>
    <xdr:sp macro="" textlink="">
      <xdr:nvSpPr>
        <xdr:cNvPr id="14" name="Rounded Rectangular Callout 13"/>
        <xdr:cNvSpPr/>
      </xdr:nvSpPr>
      <xdr:spPr bwMode="auto">
        <a:xfrm>
          <a:off x="11153775" y="3943350"/>
          <a:ext cx="3152775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4. Nhập nội dung cụ thể của giao dịch.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Ví dụ: thanh toán 100% hợp đồng... đặt cọc....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4. Input content of the transaction. </a:t>
          </a:r>
          <a:b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en-US" sz="900" i="1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E.g. pay all amount of the contract...deposit...</a:t>
          </a:r>
          <a:endParaRPr lang="en-US" sz="900" i="1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0</xdr:colOff>
      <xdr:row>24</xdr:row>
      <xdr:rowOff>66675</xdr:rowOff>
    </xdr:from>
    <xdr:to>
      <xdr:col>10</xdr:col>
      <xdr:colOff>942975</xdr:colOff>
      <xdr:row>33</xdr:row>
      <xdr:rowOff>114300</xdr:rowOff>
    </xdr:to>
    <xdr:sp macro="" textlink="">
      <xdr:nvSpPr>
        <xdr:cNvPr id="15" name="Rounded Rectangular Callout 14"/>
        <xdr:cNvSpPr/>
      </xdr:nvSpPr>
      <xdr:spPr bwMode="auto">
        <a:xfrm>
          <a:off x="14354175" y="3943350"/>
          <a:ext cx="942975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5. Nhập lượng tiền của giao dịch, viết bằng số.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5. Input the amount in numbers</a:t>
          </a:r>
          <a:endParaRPr lang="en-US" sz="900" i="1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11</xdr:col>
      <xdr:colOff>38100</xdr:colOff>
      <xdr:row>24</xdr:row>
      <xdr:rowOff>47625</xdr:rowOff>
    </xdr:from>
    <xdr:to>
      <xdr:col>11</xdr:col>
      <xdr:colOff>4152900</xdr:colOff>
      <xdr:row>33</xdr:row>
      <xdr:rowOff>95250</xdr:rowOff>
    </xdr:to>
    <xdr:sp macro="" textlink="">
      <xdr:nvSpPr>
        <xdr:cNvPr id="16" name="Rounded Rectangular Callout 15"/>
        <xdr:cNvSpPr/>
      </xdr:nvSpPr>
      <xdr:spPr bwMode="auto">
        <a:xfrm>
          <a:off x="15363825" y="3924300"/>
          <a:ext cx="4114800" cy="1504950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6. Nhập lượng tiền của giao dịch, viết bằng chữ.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eaLnBrk="1" fontAlgn="auto" latinLnBrk="0" hangingPunct="1"/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6. Input the amount in number, in words.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28575</xdr:rowOff>
    </xdr:from>
    <xdr:to>
      <xdr:col>7</xdr:col>
      <xdr:colOff>333375</xdr:colOff>
      <xdr:row>11</xdr:row>
      <xdr:rowOff>57150</xdr:rowOff>
    </xdr:to>
    <xdr:sp macro="" textlink="">
      <xdr:nvSpPr>
        <xdr:cNvPr id="3" name="Rounded Rectangular Callout 2"/>
        <xdr:cNvSpPr/>
      </xdr:nvSpPr>
      <xdr:spPr bwMode="auto">
        <a:xfrm>
          <a:off x="5267325" y="676275"/>
          <a:ext cx="3438525" cy="1162050"/>
        </a:xfrm>
        <a:prstGeom prst="wedgeRoundRectCallout">
          <a:avLst>
            <a:gd name="adj1" fmla="val -193166"/>
            <a:gd name="adj2" fmla="val -68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vi-VN"/>
        </a:p>
      </xdr:txBody>
    </xdr:sp>
    <xdr:clientData/>
  </xdr:twoCellAnchor>
  <xdr:twoCellAnchor>
    <xdr:from>
      <xdr:col>4</xdr:col>
      <xdr:colOff>457200</xdr:colOff>
      <xdr:row>4</xdr:row>
      <xdr:rowOff>28575</xdr:rowOff>
    </xdr:from>
    <xdr:to>
      <xdr:col>7</xdr:col>
      <xdr:colOff>323850</xdr:colOff>
      <xdr:row>11</xdr:row>
      <xdr:rowOff>57150</xdr:rowOff>
    </xdr:to>
    <xdr:sp macro="" textlink="">
      <xdr:nvSpPr>
        <xdr:cNvPr id="4" name="Rounded Rectangular Callout 3"/>
        <xdr:cNvSpPr/>
      </xdr:nvSpPr>
      <xdr:spPr bwMode="auto">
        <a:xfrm>
          <a:off x="5257800" y="676275"/>
          <a:ext cx="3438525" cy="1162050"/>
        </a:xfrm>
        <a:prstGeom prst="wedgeRoundRectCallout">
          <a:avLst>
            <a:gd name="adj1" fmla="val 20664"/>
            <a:gd name="adj2" fmla="val 8858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Khai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báo tên của  bên nhận tiền, thông tin tài khoản ngân hàng. Chỉ cần khai báo 1 lần.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Input the list of receivers' name, their bank account. Input 1 time only.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342900</xdr:colOff>
      <xdr:row>20</xdr:row>
      <xdr:rowOff>57150</xdr:rowOff>
    </xdr:from>
    <xdr:to>
      <xdr:col>1</xdr:col>
      <xdr:colOff>723900</xdr:colOff>
      <xdr:row>33</xdr:row>
      <xdr:rowOff>95250</xdr:rowOff>
    </xdr:to>
    <xdr:sp macro="" textlink="">
      <xdr:nvSpPr>
        <xdr:cNvPr id="5" name="Rounded Rectangular Callout 4"/>
        <xdr:cNvSpPr/>
      </xdr:nvSpPr>
      <xdr:spPr bwMode="auto">
        <a:xfrm>
          <a:off x="342900" y="3295650"/>
          <a:ext cx="742950" cy="2143125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Tên ngắn được sử dụng để nhập liệu và tìm kiếm cho nhanh.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The short name is used to seach and input more quickly and easily.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47625</xdr:colOff>
      <xdr:row>20</xdr:row>
      <xdr:rowOff>76200</xdr:rowOff>
    </xdr:from>
    <xdr:to>
      <xdr:col>2</xdr:col>
      <xdr:colOff>2686050</xdr:colOff>
      <xdr:row>33</xdr:row>
      <xdr:rowOff>114300</xdr:rowOff>
    </xdr:to>
    <xdr:sp macro="" textlink="">
      <xdr:nvSpPr>
        <xdr:cNvPr id="6" name="Rounded Rectangular Callout 5"/>
        <xdr:cNvSpPr/>
      </xdr:nvSpPr>
      <xdr:spPr bwMode="auto">
        <a:xfrm>
          <a:off x="1152525" y="3314700"/>
          <a:ext cx="2638425" cy="2143125"/>
        </a:xfrm>
        <a:prstGeom prst="wedgeRoundRectCallout">
          <a:avLst>
            <a:gd name="adj1" fmla="val -13291"/>
            <a:gd name="adj2" fmla="val -7446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Tên dài được sử dụng để tạo thành tạo thành chứng từ có giá trị pháp lý để in ấn, rồi mang tới ngân hàng để giao dịch.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Chú ý: bên nhận có thê có nhiều tài khoản ngân hàng khác nhau. Bạn nên đặt tên chúng có cùng Tên đầy đủ, nhưng khác nhau về Tên ngắn.</a:t>
          </a: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The full name is used to make the legal document to print, after that, take it to the bank.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Note:  Many receivers have more than an account. You should use the same Full Name, but different Short Names.</a:t>
          </a:r>
          <a:endParaRPr lang="en-US" sz="900" b="0" i="1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28575</xdr:rowOff>
    </xdr:from>
    <xdr:to>
      <xdr:col>6</xdr:col>
      <xdr:colOff>180975</xdr:colOff>
      <xdr:row>9</xdr:row>
      <xdr:rowOff>47625</xdr:rowOff>
    </xdr:to>
    <xdr:sp macro="" textlink="">
      <xdr:nvSpPr>
        <xdr:cNvPr id="3" name="Rounded Rectangular Callout 2"/>
        <xdr:cNvSpPr/>
      </xdr:nvSpPr>
      <xdr:spPr bwMode="auto">
        <a:xfrm>
          <a:off x="6134100" y="352425"/>
          <a:ext cx="1838325" cy="1152525"/>
        </a:xfrm>
        <a:prstGeom prst="wedgeRoundRectCallout">
          <a:avLst>
            <a:gd name="adj1" fmla="val -84582"/>
            <a:gd name="adj2" fmla="val 1396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Khai</a:t>
          </a:r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báo tên của các ngân hàng sẽ sử dụng trong các giao dịch. Chỉ cần khai báo 1 lần.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en-US" sz="9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Input the list of bank's name in your bank tranactions. Input 1 time only.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6" name="TransactionList" displayName="TransactionList" ref="A2:L22" comment="Bảng chứa danh sách các giao dịch, tương ứng với sheet &lt;Transaction List&gt;" totalsRowShown="0" headerRowDxfId="32" dataDxfId="31" tableBorderDxfId="30">
  <autoFilter ref="A2:L22"/>
  <tableColumns count="12">
    <tableColumn id="1" name="STT" dataDxfId="29">
      <calculatedColumnFormula>IF(ISBLANK(B3),"",A2+1)</calculatedColumnFormula>
    </tableColumn>
    <tableColumn id="2" name="Số | Seq No" dataDxfId="28"/>
    <tableColumn id="3" name="Ngày | Date (dd/mm/yyyyy)" dataDxfId="27"/>
    <tableColumn id="4" name="Tên ngắn | Receiver's Short Name" dataDxfId="26"/>
    <tableColumn id="5" name="Tên Khách hàng đầy đủ | Receiver's Full Name" dataDxfId="25">
      <calculatedColumnFormula>IF(ISBLANK($D3),"",INDEX('Bên nhận|Receiver List'!$C$3:$C$6,MATCH(D3,'Bên nhận|Receiver List'!$B$3:$B$6,0),1))</calculatedColumnFormula>
    </tableColumn>
    <tableColumn id="11" name="Ngân hàng" dataDxfId="24">
      <calculatedColumnFormula>IF(ISBLANK($D3),"",INDEX('Bên nhận|Receiver List'!$D$3:$D$6,MATCH(D3,'Bên nhận|Receiver List'!$B$3:$B$6,0),1))</calculatedColumnFormula>
    </tableColumn>
    <tableColumn id="12" name="Chi nhánh" dataDxfId="23">
      <calculatedColumnFormula>IF(ISBLANK($D3),"",INDEX('Bên nhận|Receiver List'!$E$3:$E$6,MATCH(D3,'Bên nhận|Receiver List'!$B$3:$B$6,0),1))</calculatedColumnFormula>
    </tableColumn>
    <tableColumn id="13" name="Tỉnh/TP" dataDxfId="22">
      <calculatedColumnFormula>IF(ISBLANK($D3),"",INDEX('Bên nhận|Receiver List'!$F$3:$F$6,MATCH(D3,'Bên nhận|Receiver List'!$B$3:$B$6,0),1))</calculatedColumnFormula>
    </tableColumn>
    <tableColumn id="14" name="Tài khoản" dataDxfId="21">
      <calculatedColumnFormula>IF(ISBLANK($D3),"",INDEX('Bên nhận|Receiver List'!$G$3:$G$6,MATCH(D3,'Bên nhận|Receiver List'!$B$3:$B$6,0),1))</calculatedColumnFormula>
    </tableColumn>
    <tableColumn id="15" name="Nội dung giao dịch | Transaction Content" dataDxfId="20"/>
    <tableColumn id="16" name="Số tiền" dataDxfId="19"/>
    <tableColumn id="17" name="Số tiền bằng chữ" dataDxfId="18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ReceiverList" displayName="ReceiverList" ref="A2:H6" comment="Bảng chứa danh sách người nhận, tương ứng với sheet &lt;ReceiverList&gt;" totalsRowShown="0" headerRowDxfId="17" dataDxfId="16">
  <autoFilter ref="A2:H6"/>
  <tableColumns count="8">
    <tableColumn id="1" name="STT" dataDxfId="15"/>
    <tableColumn id="2" name="Tên ngắn | Short Name" dataDxfId="14"/>
    <tableColumn id="3" name="Tên đầy đủ của bên nhận | Full Name" dataDxfId="13"/>
    <tableColumn id="4" name="Ngân hàng | Bank Name" dataDxfId="12"/>
    <tableColumn id="6" name="Chi nhánh | Bank Branch Name" dataDxfId="11"/>
    <tableColumn id="7" name="Tỉnh/TP | Province/City" dataDxfId="10"/>
    <tableColumn id="16" name="Số tài khoản | Account Number" dataDxfId="9"/>
    <tableColumn id="8" name="Tiền tệ | Currency" dataDxfId="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BankList" displayName="BankList" ref="A1:C36" comment="Bảng chứa danh sách các ngân hàng, tương ứng với sheet &lt;BankList&gt;" totalsRowShown="0" headerRowDxfId="7" dataDxfId="5" tableBorderDxfId="4" headerRowBorderDxfId="6" totalsRowBorderDxfId="3">
  <autoFilter ref="A1:C36"/>
  <tableColumns count="3">
    <tableColumn id="1" name="STT" dataDxfId="2">
      <calculatedColumnFormula>IF(C2&lt;&gt;"",ROW()-1,"")</calculatedColumnFormula>
    </tableColumn>
    <tableColumn id="2" name="Tên ngắn | Short Name" dataDxfId="1"/>
    <tableColumn id="3" name="Tên Ngân hàng | Bank's Full Nam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linkvn.com/" TargetMode="External" /><Relationship Id="rId2" Type="http://schemas.openxmlformats.org/officeDocument/2006/relationships/hyperlink" Target="http://www.techlinkvn.com/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50" zoomScaleNormal="50" zoomScaleSheetLayoutView="4" workbookViewId="0" topLeftCell="B17185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50" zoomScaleNormal="50" zoomScaleSheetLayoutView="4" workbookViewId="0" topLeftCell="B17185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34"/>
  <sheetViews>
    <sheetView showGridLines="0" tabSelected="1" zoomScaleSheetLayoutView="100" workbookViewId="0" topLeftCell="A1">
      <selection activeCell="AN15" sqref="AN15"/>
    </sheetView>
  </sheetViews>
  <sheetFormatPr defaultColWidth="2.7109375" defaultRowHeight="12.75"/>
  <cols>
    <col min="1" max="16384" width="2.7109375" style="18" customWidth="1"/>
  </cols>
  <sheetData>
    <row r="2" spans="1:63" ht="9.95" customHeight="1">
      <c r="A2" s="17"/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H2" s="139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1"/>
    </row>
    <row r="3" spans="2:63" ht="9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4" t="s">
        <v>137</v>
      </c>
      <c r="AE3" s="153"/>
      <c r="AH3" s="142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54" t="s">
        <v>143</v>
      </c>
      <c r="BK3" s="144"/>
    </row>
    <row r="4" spans="2:63" ht="9.95" customHeight="1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4" t="s">
        <v>138</v>
      </c>
      <c r="AE4" s="153"/>
      <c r="AH4" s="142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54" t="s">
        <v>141</v>
      </c>
      <c r="BK4" s="144"/>
    </row>
    <row r="5" spans="2:63" ht="9.95" customHeight="1"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4" t="s">
        <v>139</v>
      </c>
      <c r="AE5" s="153"/>
      <c r="AH5" s="142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54" t="s">
        <v>142</v>
      </c>
      <c r="BK5" s="144"/>
    </row>
    <row r="6" spans="2:63" ht="9.95" customHeight="1">
      <c r="B6" s="158"/>
      <c r="C6" s="157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5" t="s">
        <v>136</v>
      </c>
      <c r="AE6" s="153"/>
      <c r="AH6" s="158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55" t="s">
        <v>140</v>
      </c>
      <c r="BK6" s="144"/>
    </row>
    <row r="7" spans="2:63" ht="12.75">
      <c r="B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/>
      <c r="AH7" s="142"/>
      <c r="AI7" s="156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2:63" ht="12.75">
      <c r="B8" s="142"/>
      <c r="C8" s="159" t="s">
        <v>144</v>
      </c>
      <c r="D8" s="159"/>
      <c r="E8" s="159"/>
      <c r="F8" s="159"/>
      <c r="G8" s="159" t="s">
        <v>5</v>
      </c>
      <c r="H8" s="163" t="s">
        <v>145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44"/>
      <c r="AH8" s="142"/>
      <c r="AI8" s="159" t="s">
        <v>164</v>
      </c>
      <c r="AJ8" s="159"/>
      <c r="AK8" s="159"/>
      <c r="AL8" s="159"/>
      <c r="AM8" s="159" t="s">
        <v>5</v>
      </c>
      <c r="AN8" s="163" t="s">
        <v>163</v>
      </c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44"/>
    </row>
    <row r="9" spans="2:63" ht="12.75">
      <c r="B9" s="142"/>
      <c r="C9" s="159" t="s">
        <v>150</v>
      </c>
      <c r="D9" s="159"/>
      <c r="E9" s="159"/>
      <c r="F9" s="159"/>
      <c r="G9" s="159" t="s">
        <v>5</v>
      </c>
      <c r="H9" s="159" t="s">
        <v>146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44"/>
      <c r="AH9" s="142"/>
      <c r="AI9" s="159" t="s">
        <v>165</v>
      </c>
      <c r="AJ9" s="159"/>
      <c r="AK9" s="159"/>
      <c r="AL9" s="159"/>
      <c r="AM9" s="159" t="s">
        <v>5</v>
      </c>
      <c r="AN9" s="159" t="s">
        <v>209</v>
      </c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44"/>
    </row>
    <row r="10" spans="2:63" ht="12.75">
      <c r="B10" s="142"/>
      <c r="C10" s="159"/>
      <c r="D10" s="159"/>
      <c r="E10" s="159"/>
      <c r="F10" s="159"/>
      <c r="G10" s="159"/>
      <c r="H10" s="159" t="s">
        <v>147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44"/>
      <c r="AH10" s="142"/>
      <c r="AI10" s="159"/>
      <c r="AJ10" s="159"/>
      <c r="AK10" s="159"/>
      <c r="AL10" s="159"/>
      <c r="AM10" s="159"/>
      <c r="AN10" s="159" t="s">
        <v>210</v>
      </c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44"/>
    </row>
    <row r="11" spans="2:63" ht="12.75">
      <c r="B11" s="142"/>
      <c r="C11" s="159"/>
      <c r="D11" s="159"/>
      <c r="E11" s="159"/>
      <c r="F11" s="159"/>
      <c r="G11" s="159"/>
      <c r="H11" s="159" t="s">
        <v>148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44"/>
      <c r="AH11" s="142"/>
      <c r="AI11" s="159"/>
      <c r="AJ11" s="159"/>
      <c r="AK11" s="159"/>
      <c r="AL11" s="159"/>
      <c r="AM11" s="159"/>
      <c r="AN11" s="159" t="s">
        <v>211</v>
      </c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44"/>
    </row>
    <row r="12" spans="2:63" ht="12.75">
      <c r="B12" s="142"/>
      <c r="C12" s="159"/>
      <c r="D12" s="159"/>
      <c r="E12" s="159"/>
      <c r="F12" s="159"/>
      <c r="G12" s="159"/>
      <c r="H12" s="159" t="s">
        <v>149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44"/>
      <c r="AH12" s="142"/>
      <c r="AI12" s="159"/>
      <c r="AJ12" s="159"/>
      <c r="AK12" s="159"/>
      <c r="AL12" s="159"/>
      <c r="AM12" s="159"/>
      <c r="AN12" s="159" t="s">
        <v>212</v>
      </c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44"/>
    </row>
    <row r="13" spans="2:63" ht="12.75">
      <c r="B13" s="142"/>
      <c r="C13" s="159" t="s">
        <v>166</v>
      </c>
      <c r="D13" s="159"/>
      <c r="E13" s="159"/>
      <c r="F13" s="159"/>
      <c r="G13" s="159" t="s">
        <v>5</v>
      </c>
      <c r="H13" s="159" t="s">
        <v>151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44"/>
      <c r="AH13" s="142"/>
      <c r="AI13" s="159" t="s">
        <v>167</v>
      </c>
      <c r="AJ13" s="159"/>
      <c r="AK13" s="159"/>
      <c r="AL13" s="159"/>
      <c r="AM13" s="159" t="s">
        <v>5</v>
      </c>
      <c r="AN13" s="159" t="s">
        <v>213</v>
      </c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44"/>
    </row>
    <row r="14" spans="2:63" ht="12.75">
      <c r="B14" s="142"/>
      <c r="C14" s="159"/>
      <c r="D14" s="159"/>
      <c r="E14" s="159"/>
      <c r="F14" s="159"/>
      <c r="G14" s="159"/>
      <c r="H14" s="159" t="s">
        <v>153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44"/>
      <c r="AH14" s="142"/>
      <c r="AI14" s="159"/>
      <c r="AJ14" s="159"/>
      <c r="AK14" s="159"/>
      <c r="AL14" s="159"/>
      <c r="AM14" s="159"/>
      <c r="AN14" s="159" t="s">
        <v>214</v>
      </c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44"/>
    </row>
    <row r="15" spans="2:63" ht="12.75">
      <c r="B15" s="14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44"/>
      <c r="AH15" s="142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44"/>
    </row>
    <row r="16" spans="2:63" ht="12.75">
      <c r="B16" s="142"/>
      <c r="C16" s="162" t="s">
        <v>152</v>
      </c>
      <c r="D16" s="162"/>
      <c r="E16" s="162"/>
      <c r="F16" s="162"/>
      <c r="G16" s="162" t="s">
        <v>5</v>
      </c>
      <c r="H16" s="162" t="s">
        <v>154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44"/>
      <c r="AH16" s="142"/>
      <c r="AI16" s="162" t="s">
        <v>168</v>
      </c>
      <c r="AJ16" s="162"/>
      <c r="AK16" s="162"/>
      <c r="AL16" s="162"/>
      <c r="AM16" s="162" t="s">
        <v>5</v>
      </c>
      <c r="AN16" s="162" t="s">
        <v>198</v>
      </c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44"/>
    </row>
    <row r="17" spans="2:63" ht="12.75">
      <c r="B17" s="142"/>
      <c r="C17" s="162"/>
      <c r="D17" s="162"/>
      <c r="E17" s="162"/>
      <c r="F17" s="162"/>
      <c r="G17" s="162"/>
      <c r="H17" s="162" t="s">
        <v>208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44"/>
      <c r="AH17" s="142"/>
      <c r="AI17" s="162"/>
      <c r="AJ17" s="162"/>
      <c r="AK17" s="162"/>
      <c r="AL17" s="162"/>
      <c r="AM17" s="162"/>
      <c r="AN17" s="162" t="s">
        <v>199</v>
      </c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44"/>
    </row>
    <row r="18" spans="2:63" ht="12.75">
      <c r="B18" s="142"/>
      <c r="C18" s="162"/>
      <c r="D18" s="162"/>
      <c r="E18" s="162"/>
      <c r="F18" s="162"/>
      <c r="G18" s="162"/>
      <c r="H18" s="162" t="s">
        <v>156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44"/>
      <c r="AH18" s="142"/>
      <c r="AI18" s="162"/>
      <c r="AJ18" s="162"/>
      <c r="AK18" s="162"/>
      <c r="AL18" s="162"/>
      <c r="AM18" s="162"/>
      <c r="AN18" s="162" t="s">
        <v>200</v>
      </c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44"/>
    </row>
    <row r="19" spans="2:63" ht="12.75">
      <c r="B19" s="142"/>
      <c r="C19" s="162"/>
      <c r="D19" s="162"/>
      <c r="E19" s="162"/>
      <c r="F19" s="162"/>
      <c r="G19" s="162"/>
      <c r="H19" s="162"/>
      <c r="I19" s="162" t="s">
        <v>155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44"/>
      <c r="AH19" s="142"/>
      <c r="AI19" s="162"/>
      <c r="AJ19" s="162"/>
      <c r="AK19" s="162"/>
      <c r="AL19" s="162"/>
      <c r="AM19" s="162"/>
      <c r="AN19" s="162"/>
      <c r="AO19" s="162" t="s">
        <v>155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44"/>
    </row>
    <row r="20" spans="2:63" ht="12.75">
      <c r="B20" s="142"/>
      <c r="C20" s="162"/>
      <c r="D20" s="162"/>
      <c r="E20" s="162"/>
      <c r="F20" s="162"/>
      <c r="G20" s="162"/>
      <c r="H20" s="162" t="s">
        <v>157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44"/>
      <c r="AH20" s="142"/>
      <c r="AI20" s="162"/>
      <c r="AJ20" s="162"/>
      <c r="AK20" s="162"/>
      <c r="AL20" s="162"/>
      <c r="AM20" s="162"/>
      <c r="AN20" s="162" t="s">
        <v>202</v>
      </c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44"/>
    </row>
    <row r="21" spans="2:63" ht="12.75">
      <c r="B21" s="142"/>
      <c r="C21" s="162"/>
      <c r="D21" s="162"/>
      <c r="E21" s="162"/>
      <c r="F21" s="162"/>
      <c r="G21" s="162"/>
      <c r="H21" s="162"/>
      <c r="I21" s="162" t="s">
        <v>158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4"/>
      <c r="AH21" s="142"/>
      <c r="AI21" s="162"/>
      <c r="AJ21" s="162"/>
      <c r="AK21" s="162"/>
      <c r="AL21" s="162"/>
      <c r="AM21" s="162"/>
      <c r="AN21" s="162"/>
      <c r="AO21" s="162" t="s">
        <v>203</v>
      </c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44"/>
    </row>
    <row r="22" spans="2:63" ht="12.75">
      <c r="B22" s="142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44"/>
      <c r="AH22" s="142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44"/>
    </row>
    <row r="23" spans="2:63" ht="12.75">
      <c r="B23" s="142"/>
      <c r="C23" s="161" t="s">
        <v>159</v>
      </c>
      <c r="D23" s="161"/>
      <c r="E23" s="161"/>
      <c r="F23" s="161"/>
      <c r="G23" s="161" t="s">
        <v>5</v>
      </c>
      <c r="H23" s="161" t="s">
        <v>192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44"/>
      <c r="AH23" s="142"/>
      <c r="AI23" s="161" t="s">
        <v>191</v>
      </c>
      <c r="AJ23" s="161"/>
      <c r="AK23" s="161"/>
      <c r="AL23" s="161"/>
      <c r="AM23" s="161" t="s">
        <v>5</v>
      </c>
      <c r="AN23" s="161" t="s">
        <v>193</v>
      </c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44"/>
    </row>
    <row r="24" spans="2:63" ht="12.75">
      <c r="B24" s="142"/>
      <c r="C24" s="161" t="s">
        <v>160</v>
      </c>
      <c r="D24" s="161"/>
      <c r="E24" s="161"/>
      <c r="F24" s="161"/>
      <c r="G24" s="161" t="s">
        <v>5</v>
      </c>
      <c r="H24" s="161" t="s">
        <v>161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44"/>
      <c r="AH24" s="142"/>
      <c r="AI24" s="161" t="s">
        <v>169</v>
      </c>
      <c r="AJ24" s="161"/>
      <c r="AK24" s="161"/>
      <c r="AL24" s="161"/>
      <c r="AM24" s="161" t="s">
        <v>5</v>
      </c>
      <c r="AN24" s="161" t="s">
        <v>194</v>
      </c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44"/>
    </row>
    <row r="25" spans="2:63" ht="12.75">
      <c r="B25" s="142"/>
      <c r="C25" s="161"/>
      <c r="D25" s="161"/>
      <c r="E25" s="161"/>
      <c r="F25" s="161"/>
      <c r="G25" s="161"/>
      <c r="H25" s="161">
        <v>1</v>
      </c>
      <c r="I25" s="161" t="s">
        <v>131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44"/>
      <c r="AH25" s="142"/>
      <c r="AI25" s="161"/>
      <c r="AJ25" s="161"/>
      <c r="AK25" s="161"/>
      <c r="AL25" s="161"/>
      <c r="AM25" s="161"/>
      <c r="AN25" s="161">
        <v>1</v>
      </c>
      <c r="AO25" s="161" t="s">
        <v>195</v>
      </c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44"/>
    </row>
    <row r="26" spans="2:63" ht="12.75">
      <c r="B26" s="142"/>
      <c r="C26" s="161"/>
      <c r="D26" s="161"/>
      <c r="E26" s="161"/>
      <c r="F26" s="161"/>
      <c r="G26" s="161"/>
      <c r="H26" s="161">
        <v>2</v>
      </c>
      <c r="I26" s="161" t="s">
        <v>133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44"/>
      <c r="AH26" s="142"/>
      <c r="AI26" s="161"/>
      <c r="AJ26" s="161"/>
      <c r="AK26" s="161"/>
      <c r="AL26" s="161"/>
      <c r="AM26" s="161"/>
      <c r="AN26" s="161">
        <v>2</v>
      </c>
      <c r="AO26" s="161" t="s">
        <v>196</v>
      </c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44"/>
    </row>
    <row r="27" spans="2:63" ht="12.75">
      <c r="B27" s="142"/>
      <c r="C27" s="161"/>
      <c r="D27" s="161"/>
      <c r="E27" s="161"/>
      <c r="F27" s="161"/>
      <c r="G27" s="161"/>
      <c r="H27" s="161">
        <v>3</v>
      </c>
      <c r="I27" s="161" t="s">
        <v>132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44"/>
      <c r="AH27" s="142"/>
      <c r="AI27" s="161"/>
      <c r="AJ27" s="161"/>
      <c r="AK27" s="161"/>
      <c r="AL27" s="161"/>
      <c r="AM27" s="161"/>
      <c r="AN27" s="161">
        <v>3</v>
      </c>
      <c r="AO27" s="161" t="s">
        <v>197</v>
      </c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44"/>
    </row>
    <row r="28" spans="2:63" ht="12.75">
      <c r="B28" s="142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44"/>
      <c r="AH28" s="142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4"/>
    </row>
    <row r="29" spans="2:63" ht="12.75">
      <c r="B29" s="142"/>
      <c r="C29" s="164" t="s">
        <v>170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44"/>
      <c r="AH29" s="142"/>
      <c r="AI29" s="164" t="s">
        <v>204</v>
      </c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44"/>
    </row>
    <row r="30" spans="2:63" ht="12.75">
      <c r="B30" s="142"/>
      <c r="C30" s="164" t="s">
        <v>172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44"/>
      <c r="AH30" s="142"/>
      <c r="AI30" s="164" t="s">
        <v>205</v>
      </c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44"/>
    </row>
    <row r="31" spans="2:63" ht="12.75">
      <c r="B31" s="142"/>
      <c r="C31" s="164" t="s">
        <v>162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44"/>
      <c r="AH31" s="142"/>
      <c r="AI31" s="164" t="s">
        <v>206</v>
      </c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44"/>
    </row>
    <row r="32" spans="2:63" ht="12.75">
      <c r="B32" s="142"/>
      <c r="C32" s="164" t="s">
        <v>171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44"/>
      <c r="AH32" s="142"/>
      <c r="AI32" s="164" t="s">
        <v>207</v>
      </c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44"/>
    </row>
    <row r="33" spans="2:63" ht="12.75"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H33" s="145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7"/>
    </row>
    <row r="34" spans="2:32" ht="12.7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38"/>
    </row>
    <row r="35" ht="9.95" customHeight="1"/>
    <row r="36" ht="9.95" customHeight="1"/>
    <row r="37" ht="9.95" customHeight="1"/>
    <row r="38" ht="9.95" customHeight="1"/>
    <row r="39" ht="9.95" customHeight="1"/>
  </sheetData>
  <hyperlinks>
    <hyperlink ref="AD6" r:id="rId1" display="http://www.techlinkvn.com/"/>
    <hyperlink ref="BJ6" r:id="rId2" display="http://www.techlinkvn.com/en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6"/>
  <sheetViews>
    <sheetView showGridLines="0" showZeros="0" view="pageBreakPreview" zoomScale="115" zoomScaleSheetLayoutView="115" zoomScalePageLayoutView="115" workbookViewId="0" topLeftCell="B1">
      <selection activeCell="E1" sqref="E1"/>
    </sheetView>
  </sheetViews>
  <sheetFormatPr defaultColWidth="9.140625" defaultRowHeight="12.75"/>
  <cols>
    <col min="1" max="1" width="17.00390625" style="19" customWidth="1"/>
    <col min="2" max="2" width="1.28515625" style="19" customWidth="1"/>
    <col min="3" max="3" width="11.57421875" style="19" customWidth="1"/>
    <col min="4" max="4" width="9.28125" style="19" customWidth="1"/>
    <col min="5" max="5" width="20.421875" style="19" customWidth="1"/>
    <col min="6" max="6" width="6.140625" style="19" customWidth="1"/>
    <col min="7" max="7" width="12.00390625" style="19" customWidth="1"/>
    <col min="8" max="8" width="0.71875" style="19" customWidth="1"/>
    <col min="9" max="9" width="16.421875" style="19" customWidth="1"/>
    <col min="10" max="10" width="5.8515625" style="19" customWidth="1"/>
    <col min="11" max="11" width="9.140625" style="19" customWidth="1"/>
    <col min="12" max="12" width="9.140625" style="19" hidden="1" customWidth="1"/>
    <col min="13" max="16384" width="9.140625" style="19" customWidth="1"/>
  </cols>
  <sheetData>
    <row r="1" spans="3:5" ht="12.75">
      <c r="C1" s="168"/>
      <c r="D1" s="169" t="s">
        <v>201</v>
      </c>
      <c r="E1" s="170" t="s">
        <v>66</v>
      </c>
    </row>
    <row r="2" spans="1:10" ht="12.75">
      <c r="A2" s="20"/>
      <c r="B2" s="20"/>
      <c r="C2" s="20"/>
      <c r="D2" s="20"/>
      <c r="E2" s="20"/>
      <c r="F2" s="20"/>
      <c r="G2" s="20"/>
      <c r="H2" s="20"/>
      <c r="I2" s="118"/>
      <c r="J2" s="20"/>
    </row>
    <row r="3" spans="1:4" ht="7.5" customHeight="1">
      <c r="A3" s="33"/>
      <c r="B3" s="30"/>
      <c r="C3" s="30"/>
      <c r="D3" s="30"/>
    </row>
    <row r="4" spans="1:10" ht="30.2" customHeight="1">
      <c r="A4" s="33" t="s">
        <v>62</v>
      </c>
      <c r="B4" s="30"/>
      <c r="C4" s="30"/>
      <c r="D4" s="30"/>
      <c r="E4" s="212" t="s">
        <v>1</v>
      </c>
      <c r="F4" s="212"/>
      <c r="G4" s="212"/>
      <c r="H4" s="212"/>
      <c r="I4" s="212"/>
      <c r="J4" s="212"/>
    </row>
    <row r="5" spans="1:13" s="28" customFormat="1" ht="14.25" customHeight="1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  <c r="K5" s="19"/>
      <c r="L5" s="19"/>
      <c r="M5" s="19"/>
    </row>
    <row r="6" spans="1:10" ht="18" customHeight="1">
      <c r="A6" s="21" t="s">
        <v>2</v>
      </c>
      <c r="B6" s="22"/>
      <c r="C6" s="22"/>
      <c r="D6" s="22"/>
      <c r="E6" s="22"/>
      <c r="F6" s="80" t="s">
        <v>3</v>
      </c>
      <c r="G6" s="32">
        <f>INDEX('Giao dịch|Transaction List'!$C$3:$C$22,MATCH(selected_seq_no,'Giao dịch|Transaction List'!$B$3:$B$22,0),1)</f>
        <v>40115</v>
      </c>
      <c r="H6" s="23"/>
      <c r="I6" s="81" t="s">
        <v>59</v>
      </c>
      <c r="J6" s="24"/>
    </row>
    <row r="7" spans="1:10" ht="22.5" customHeight="1">
      <c r="A7" s="34" t="s">
        <v>7</v>
      </c>
      <c r="B7" s="35" t="s">
        <v>5</v>
      </c>
      <c r="C7" s="213" t="s">
        <v>49</v>
      </c>
      <c r="D7" s="214"/>
      <c r="E7" s="214"/>
      <c r="F7" s="214"/>
      <c r="G7" s="214"/>
      <c r="H7" s="36"/>
      <c r="I7" s="189" t="s">
        <v>60</v>
      </c>
      <c r="J7" s="190"/>
    </row>
    <row r="8" spans="1:10" ht="22.5" customHeight="1">
      <c r="A8" s="37" t="s">
        <v>9</v>
      </c>
      <c r="B8" s="38" t="s">
        <v>5</v>
      </c>
      <c r="C8" s="222" t="s">
        <v>52</v>
      </c>
      <c r="D8" s="223"/>
      <c r="E8" s="223"/>
      <c r="F8" s="223"/>
      <c r="G8" s="223"/>
      <c r="H8" s="39"/>
      <c r="I8" s="210"/>
      <c r="J8" s="217"/>
    </row>
    <row r="9" spans="1:10" ht="22.5" customHeight="1">
      <c r="A9" s="40" t="s">
        <v>8</v>
      </c>
      <c r="B9" s="41" t="s">
        <v>5</v>
      </c>
      <c r="C9" s="224" t="s">
        <v>50</v>
      </c>
      <c r="D9" s="225"/>
      <c r="E9" s="225"/>
      <c r="F9" s="165" t="s">
        <v>130</v>
      </c>
      <c r="G9" s="165"/>
      <c r="H9" s="42"/>
      <c r="I9" s="75"/>
      <c r="J9" s="76"/>
    </row>
    <row r="10" spans="1:10" ht="22.5" customHeight="1">
      <c r="A10" s="43" t="s">
        <v>6</v>
      </c>
      <c r="B10" s="44" t="s">
        <v>5</v>
      </c>
      <c r="C10" s="220" t="str">
        <f>INDEX('Giao dịch|Transaction List'!$E$3:$E$22,MATCH(selected_seq_no,'Giao dịch|Transaction List'!$B$3:$B$22,0),1)</f>
        <v>Công ty TNHH Your Partner</v>
      </c>
      <c r="D10" s="221"/>
      <c r="E10" s="221"/>
      <c r="F10" s="221"/>
      <c r="G10" s="221"/>
      <c r="H10" s="45"/>
      <c r="I10" s="189" t="s">
        <v>61</v>
      </c>
      <c r="J10" s="190"/>
    </row>
    <row r="11" spans="1:10" ht="22.5" customHeight="1">
      <c r="A11" s="37" t="s">
        <v>9</v>
      </c>
      <c r="B11" s="38" t="s">
        <v>5</v>
      </c>
      <c r="C11" s="187" t="str">
        <f>INDEX('Giao dịch|Transaction List'!$I$3:$I$22,MATCH(selected_seq_no,'Giao dịch|Transaction List'!$B$3:$B$22,0),1)</f>
        <v>111 2091 7317</v>
      </c>
      <c r="D11" s="188"/>
      <c r="E11" s="188"/>
      <c r="F11" s="188"/>
      <c r="G11" s="188"/>
      <c r="H11" s="46"/>
      <c r="I11" s="206"/>
      <c r="J11" s="207"/>
    </row>
    <row r="12" spans="1:10" ht="22.5" customHeight="1">
      <c r="A12" s="40" t="s">
        <v>8</v>
      </c>
      <c r="B12" s="41" t="s">
        <v>5</v>
      </c>
      <c r="C12" s="215" t="str">
        <f>INDEX('Giao dịch|Transaction List'!$F$3:$F$22,MATCH(selected_seq_no,'Giao dịch|Transaction List'!$B$3:$B$22,0),1)</f>
        <v xml:space="preserve">Military Bank </v>
      </c>
      <c r="D12" s="216"/>
      <c r="E12" s="216"/>
      <c r="F12" s="47" t="str">
        <f>"Tỉnh, TP: "&amp;INDEX('Giao dịch|Transaction List'!$H$3:$H$22,MATCH(selected_seq_no,'Giao dịch|Transaction List'!$B$3:$B$22,0),1)</f>
        <v>Tỉnh, TP: TP Hồ Chí Minh</v>
      </c>
      <c r="G12" s="48"/>
      <c r="H12" s="49"/>
      <c r="I12" s="68"/>
      <c r="J12" s="70"/>
    </row>
    <row r="13" spans="1:10" ht="20.25" customHeight="1">
      <c r="A13" s="50" t="s">
        <v>10</v>
      </c>
      <c r="B13" s="51" t="s">
        <v>5</v>
      </c>
      <c r="C13" s="218" t="str">
        <f>INDEX('Giao dịch|Transaction List'!$L$3:$L$22,MATCH(selected_seq_no,'Giao dịch|Transaction List'!$B$3:$B$22,0),1)</f>
        <v>Bốn triệu, sáu trăm tám mươi ba ngàn, một trăm chín mưới lăm đồng</v>
      </c>
      <c r="D13" s="218"/>
      <c r="E13" s="218"/>
      <c r="F13" s="218"/>
      <c r="G13" s="218"/>
      <c r="H13" s="52"/>
      <c r="I13" s="77" t="s">
        <v>4</v>
      </c>
      <c r="J13" s="78"/>
    </row>
    <row r="14" spans="1:10" ht="16.5" customHeight="1">
      <c r="A14" s="53"/>
      <c r="B14" s="54"/>
      <c r="C14" s="219"/>
      <c r="D14" s="219"/>
      <c r="E14" s="219"/>
      <c r="F14" s="219"/>
      <c r="G14" s="219"/>
      <c r="H14" s="52"/>
      <c r="I14" s="79">
        <f>INDEX('Giao dịch|Transaction List'!$K$3:$K$22,MATCH(selected_seq_no,'Giao dịch|Transaction List'!$B$3:$B$22,0),1)</f>
        <v>4683195</v>
      </c>
      <c r="J14" s="67" t="s">
        <v>0</v>
      </c>
    </row>
    <row r="15" spans="1:10" ht="18" customHeight="1">
      <c r="A15" s="55" t="s">
        <v>58</v>
      </c>
      <c r="B15" s="56" t="s">
        <v>5</v>
      </c>
      <c r="C15" s="226" t="str">
        <f>INDEX('Giao dịch|Transaction List'!$J$3:$J$22,MATCH(selected_seq_no,'Giao dịch|Transaction List'!$B$3:$B$22,0),1)</f>
        <v>Thanh toán bộ lưu điện Santak 500VA và chuột Logitech</v>
      </c>
      <c r="D15" s="227"/>
      <c r="E15" s="227"/>
      <c r="F15" s="227"/>
      <c r="G15" s="227"/>
      <c r="H15" s="57"/>
      <c r="I15" s="68"/>
      <c r="J15" s="70"/>
    </row>
    <row r="16" spans="1:10" ht="14.25" customHeight="1">
      <c r="A16" s="58"/>
      <c r="B16" s="58"/>
      <c r="C16" s="228"/>
      <c r="D16" s="228"/>
      <c r="E16" s="228"/>
      <c r="F16" s="228"/>
      <c r="G16" s="228"/>
      <c r="H16" s="57"/>
      <c r="I16" s="59"/>
      <c r="J16" s="59"/>
    </row>
    <row r="17" spans="1:10" ht="15" customHeight="1">
      <c r="A17" s="60" t="s">
        <v>53</v>
      </c>
      <c r="B17" s="61"/>
      <c r="C17" s="62"/>
      <c r="D17" s="60" t="s">
        <v>54</v>
      </c>
      <c r="E17" s="62"/>
      <c r="F17" s="63"/>
      <c r="G17" s="61" t="s">
        <v>55</v>
      </c>
      <c r="H17" s="61"/>
      <c r="I17" s="62"/>
      <c r="J17" s="63"/>
    </row>
    <row r="18" spans="1:10" ht="16.5" customHeight="1">
      <c r="A18" s="194"/>
      <c r="B18" s="195"/>
      <c r="C18" s="195"/>
      <c r="D18" s="202" t="s">
        <v>57</v>
      </c>
      <c r="E18" s="199"/>
      <c r="F18" s="203"/>
      <c r="G18" s="199" t="s">
        <v>57</v>
      </c>
      <c r="H18" s="200"/>
      <c r="I18" s="200"/>
      <c r="J18" s="201"/>
    </row>
    <row r="19" spans="1:10" ht="16.5" customHeight="1">
      <c r="A19" s="64" t="s">
        <v>56</v>
      </c>
      <c r="B19" s="59"/>
      <c r="C19" s="59"/>
      <c r="D19" s="64" t="s">
        <v>103</v>
      </c>
      <c r="E19" s="59"/>
      <c r="F19" s="59"/>
      <c r="G19" s="64" t="s">
        <v>103</v>
      </c>
      <c r="H19" s="59"/>
      <c r="I19" s="59"/>
      <c r="J19" s="65"/>
    </row>
    <row r="20" spans="1:10" ht="22.5" customHeight="1">
      <c r="A20" s="66"/>
      <c r="B20" s="59"/>
      <c r="C20" s="59"/>
      <c r="D20" s="66"/>
      <c r="E20" s="59"/>
      <c r="F20" s="67"/>
      <c r="G20" s="59"/>
      <c r="H20" s="59"/>
      <c r="I20" s="59"/>
      <c r="J20" s="67"/>
    </row>
    <row r="21" spans="1:10" ht="22.5" customHeight="1">
      <c r="A21" s="66"/>
      <c r="B21" s="59"/>
      <c r="C21" s="59"/>
      <c r="D21" s="66"/>
      <c r="E21" s="59"/>
      <c r="F21" s="67"/>
      <c r="G21" s="59"/>
      <c r="H21" s="59"/>
      <c r="I21" s="59"/>
      <c r="J21" s="67"/>
    </row>
    <row r="22" spans="1:10" ht="29.25" customHeight="1">
      <c r="A22" s="68"/>
      <c r="B22" s="69"/>
      <c r="C22" s="69"/>
      <c r="D22" s="68"/>
      <c r="E22" s="69"/>
      <c r="F22" s="70"/>
      <c r="G22" s="69"/>
      <c r="H22" s="69"/>
      <c r="I22" s="69"/>
      <c r="J22" s="70"/>
    </row>
    <row r="23" spans="1:10" ht="15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3:6" ht="8.25" customHeight="1">
      <c r="C24" s="22"/>
      <c r="F24" s="22"/>
    </row>
    <row r="25" spans="1:10" ht="30.2" customHeight="1">
      <c r="A25" s="33" t="s">
        <v>63</v>
      </c>
      <c r="B25" s="30"/>
      <c r="C25" s="30"/>
      <c r="D25" s="30"/>
      <c r="E25" s="212" t="str">
        <f>E4</f>
        <v>ỦY NHIỆM CHI</v>
      </c>
      <c r="F25" s="212"/>
      <c r="G25" s="212"/>
      <c r="H25" s="212"/>
      <c r="I25" s="212"/>
      <c r="J25" s="212"/>
    </row>
    <row r="26" spans="1:10" ht="14.25" customHeight="1">
      <c r="A26" s="71" t="str">
        <f aca="true" t="shared" si="0" ref="A26:A34">A5</f>
        <v>Giờ  ___/___       Ngày (dd/mm/yyyy) ___/___/______       Mã GDV _________________      Số bút toán __________________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8" customHeight="1">
      <c r="A27" s="21" t="str">
        <f t="shared" si="0"/>
        <v>CHUYỂN KHOẢN, CHUYỂN TIỀN, THƯ, ĐIỆN</v>
      </c>
      <c r="B27" s="22"/>
      <c r="C27" s="22"/>
      <c r="D27" s="22"/>
      <c r="E27" s="22"/>
      <c r="F27" s="80" t="str">
        <f>F6</f>
        <v>Lập ngày:</v>
      </c>
      <c r="G27" s="31">
        <f>G6</f>
        <v>40115</v>
      </c>
      <c r="H27" s="23"/>
      <c r="I27" s="82" t="str">
        <f>I6</f>
        <v xml:space="preserve"> Dành cho ngân hàng</v>
      </c>
      <c r="J27" s="24"/>
    </row>
    <row r="28" spans="1:10" ht="21.75" customHeight="1">
      <c r="A28" s="34" t="str">
        <f t="shared" si="0"/>
        <v>Tên đơn vị trả tiền</v>
      </c>
      <c r="B28" s="35" t="s">
        <v>5</v>
      </c>
      <c r="C28" s="191" t="str">
        <f aca="true" t="shared" si="1" ref="C28:C33">C7</f>
        <v>Công Ty TNHH Liên kết Công nghệ</v>
      </c>
      <c r="D28" s="192"/>
      <c r="E28" s="192"/>
      <c r="F28" s="192"/>
      <c r="G28" s="192"/>
      <c r="H28" s="36"/>
      <c r="I28" s="189" t="str">
        <f>I7</f>
        <v>Tài khoản nợ</v>
      </c>
      <c r="J28" s="190"/>
    </row>
    <row r="29" spans="1:10" ht="21.75" customHeight="1">
      <c r="A29" s="37" t="str">
        <f t="shared" si="0"/>
        <v>Số tài khoản</v>
      </c>
      <c r="B29" s="38" t="s">
        <v>5</v>
      </c>
      <c r="C29" s="198" t="str">
        <f t="shared" si="1"/>
        <v>105 2169 4072 011</v>
      </c>
      <c r="D29" s="198"/>
      <c r="E29" s="198"/>
      <c r="F29" s="198"/>
      <c r="G29" s="198"/>
      <c r="H29" s="39"/>
      <c r="I29" s="210">
        <f>I8</f>
        <v>0</v>
      </c>
      <c r="J29" s="211"/>
    </row>
    <row r="30" spans="1:10" ht="21.75" customHeight="1">
      <c r="A30" s="40" t="str">
        <f t="shared" si="0"/>
        <v>Tại Ngân hàng</v>
      </c>
      <c r="B30" s="41" t="s">
        <v>5</v>
      </c>
      <c r="C30" s="166" t="str">
        <f t="shared" si="1"/>
        <v>Techcombank, chi nhánh Hàng Đậu</v>
      </c>
      <c r="D30" s="167"/>
      <c r="E30" s="167"/>
      <c r="F30" s="167" t="str">
        <f>F9</f>
        <v>Tỉnh, TP: Hà Nội</v>
      </c>
      <c r="G30" s="167"/>
      <c r="H30" s="42"/>
      <c r="I30" s="75"/>
      <c r="J30" s="76"/>
    </row>
    <row r="31" spans="1:10" ht="21.75" customHeight="1">
      <c r="A31" s="43" t="str">
        <f t="shared" si="0"/>
        <v>Tên đơn vị nhận tiền</v>
      </c>
      <c r="B31" s="44" t="s">
        <v>5</v>
      </c>
      <c r="C31" s="193" t="str">
        <f t="shared" si="1"/>
        <v>Công ty TNHH Your Partner</v>
      </c>
      <c r="D31" s="193"/>
      <c r="E31" s="193"/>
      <c r="F31" s="193"/>
      <c r="G31" s="193"/>
      <c r="H31" s="36"/>
      <c r="I31" s="189" t="str">
        <f>I10</f>
        <v>Tài khoản có</v>
      </c>
      <c r="J31" s="190"/>
    </row>
    <row r="32" spans="1:10" ht="21.75" customHeight="1">
      <c r="A32" s="37" t="str">
        <f t="shared" si="0"/>
        <v>Số tài khoản</v>
      </c>
      <c r="B32" s="38" t="s">
        <v>5</v>
      </c>
      <c r="C32" s="209" t="str">
        <f t="shared" si="1"/>
        <v>111 2091 7317</v>
      </c>
      <c r="D32" s="209"/>
      <c r="E32" s="209"/>
      <c r="F32" s="72"/>
      <c r="G32" s="72"/>
      <c r="H32" s="46"/>
      <c r="I32" s="206"/>
      <c r="J32" s="207"/>
    </row>
    <row r="33" spans="1:10" ht="21.75" customHeight="1">
      <c r="A33" s="40" t="str">
        <f t="shared" si="0"/>
        <v>Tại Ngân hàng</v>
      </c>
      <c r="B33" s="41" t="s">
        <v>5</v>
      </c>
      <c r="C33" s="208" t="str">
        <f t="shared" si="1"/>
        <v xml:space="preserve">Military Bank </v>
      </c>
      <c r="D33" s="208"/>
      <c r="E33" s="208"/>
      <c r="F33" s="73" t="str">
        <f>F12</f>
        <v>Tỉnh, TP: TP Hồ Chí Minh</v>
      </c>
      <c r="G33" s="73"/>
      <c r="H33" s="42"/>
      <c r="I33" s="68"/>
      <c r="J33" s="70"/>
    </row>
    <row r="34" spans="1:10" ht="21.75" customHeight="1">
      <c r="A34" s="50" t="str">
        <f t="shared" si="0"/>
        <v>Số tiền bằng chữ</v>
      </c>
      <c r="B34" s="51" t="s">
        <v>5</v>
      </c>
      <c r="C34" s="196" t="str">
        <f>C13</f>
        <v>Bốn triệu, sáu trăm tám mươi ba ngàn, một trăm chín mưới lăm đồng</v>
      </c>
      <c r="D34" s="196"/>
      <c r="E34" s="196"/>
      <c r="F34" s="196"/>
      <c r="G34" s="196"/>
      <c r="H34" s="52"/>
      <c r="I34" s="189" t="str">
        <f>I13</f>
        <v>Số tiền bằng số</v>
      </c>
      <c r="J34" s="190"/>
    </row>
    <row r="35" spans="1:10" ht="16.5" customHeight="1">
      <c r="A35" s="53"/>
      <c r="B35" s="54"/>
      <c r="C35" s="197"/>
      <c r="D35" s="197"/>
      <c r="E35" s="197"/>
      <c r="F35" s="197"/>
      <c r="G35" s="197"/>
      <c r="H35" s="52"/>
      <c r="I35" s="79">
        <f>I14</f>
        <v>4683195</v>
      </c>
      <c r="J35" s="67" t="str">
        <f>J14</f>
        <v>VND</v>
      </c>
    </row>
    <row r="36" spans="1:10" ht="19.5" customHeight="1">
      <c r="A36" s="55" t="str">
        <f>A15</f>
        <v>Nội dung</v>
      </c>
      <c r="B36" s="56" t="s">
        <v>5</v>
      </c>
      <c r="C36" s="204" t="str">
        <f>C15</f>
        <v>Thanh toán bộ lưu điện Santak 500VA và chuột Logitech</v>
      </c>
      <c r="D36" s="205"/>
      <c r="E36" s="205"/>
      <c r="F36" s="205"/>
      <c r="G36" s="205"/>
      <c r="H36" s="57"/>
      <c r="I36" s="68"/>
      <c r="J36" s="70"/>
    </row>
    <row r="37" spans="1:10" ht="14.25" customHeight="1">
      <c r="A37" s="74"/>
      <c r="B37" s="74"/>
      <c r="C37" s="205"/>
      <c r="D37" s="205"/>
      <c r="E37" s="205"/>
      <c r="F37" s="205"/>
      <c r="G37" s="205"/>
      <c r="H37" s="57"/>
      <c r="I37" s="59"/>
      <c r="J37" s="59"/>
    </row>
    <row r="38" spans="1:10" ht="13.5" customHeight="1">
      <c r="A38" s="60" t="str">
        <f>A17</f>
        <v>Đơn vị trả tiền</v>
      </c>
      <c r="B38" s="61"/>
      <c r="C38" s="62"/>
      <c r="D38" s="60" t="str">
        <f>D17</f>
        <v>Ngân hàng chuyển</v>
      </c>
      <c r="E38" s="62"/>
      <c r="F38" s="63"/>
      <c r="G38" s="61" t="str">
        <f>G17</f>
        <v>Ngân hàng nhận</v>
      </c>
      <c r="H38" s="61"/>
      <c r="I38" s="62"/>
      <c r="J38" s="63"/>
    </row>
    <row r="39" spans="1:10" ht="18.75" customHeight="1">
      <c r="A39" s="194"/>
      <c r="B39" s="195"/>
      <c r="C39" s="195"/>
      <c r="D39" s="202" t="str">
        <f>D18</f>
        <v>Ghi sổ ngày _____/_____/_____</v>
      </c>
      <c r="E39" s="199"/>
      <c r="F39" s="203"/>
      <c r="G39" s="199" t="str">
        <f>G18</f>
        <v>Ghi sổ ngày _____/_____/_____</v>
      </c>
      <c r="H39" s="200"/>
      <c r="I39" s="200"/>
      <c r="J39" s="201"/>
    </row>
    <row r="40" spans="1:10" ht="16.5" customHeight="1">
      <c r="A40" s="64" t="str">
        <f>A19</f>
        <v>Kế toán                Chủ tài khoản</v>
      </c>
      <c r="B40" s="59"/>
      <c r="C40" s="59"/>
      <c r="D40" s="64" t="str">
        <f>D19</f>
        <v>Kế toán                       Kế toán trưởng</v>
      </c>
      <c r="E40" s="59"/>
      <c r="F40" s="59"/>
      <c r="G40" s="64" t="str">
        <f>G19</f>
        <v>Kế toán                       Kế toán trưởng</v>
      </c>
      <c r="H40" s="59"/>
      <c r="I40" s="59"/>
      <c r="J40" s="65"/>
    </row>
    <row r="41" spans="1:10" ht="22.5" customHeight="1">
      <c r="A41" s="66"/>
      <c r="B41" s="59"/>
      <c r="C41" s="59"/>
      <c r="D41" s="66"/>
      <c r="E41" s="59"/>
      <c r="F41" s="67"/>
      <c r="G41" s="59"/>
      <c r="H41" s="59"/>
      <c r="I41" s="59"/>
      <c r="J41" s="67"/>
    </row>
    <row r="42" spans="1:10" ht="22.5" customHeight="1">
      <c r="A42" s="66"/>
      <c r="B42" s="59"/>
      <c r="C42" s="59"/>
      <c r="D42" s="66"/>
      <c r="E42" s="59"/>
      <c r="F42" s="67"/>
      <c r="G42" s="59"/>
      <c r="H42" s="59"/>
      <c r="I42" s="59"/>
      <c r="J42" s="67"/>
    </row>
    <row r="43" spans="1:10" ht="21" customHeight="1">
      <c r="A43" s="68"/>
      <c r="B43" s="69"/>
      <c r="C43" s="69"/>
      <c r="D43" s="68"/>
      <c r="E43" s="69"/>
      <c r="F43" s="70"/>
      <c r="G43" s="69"/>
      <c r="H43" s="69"/>
      <c r="I43" s="69"/>
      <c r="J43" s="70"/>
    </row>
    <row r="44" spans="1:10" ht="3" customHeight="1" hidden="1" thickBot="1">
      <c r="A44" s="25"/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</sheetData>
  <sheetProtection formatCells="0" formatColumns="0"/>
  <mergeCells count="32">
    <mergeCell ref="E4:J4"/>
    <mergeCell ref="E25:J25"/>
    <mergeCell ref="C7:G7"/>
    <mergeCell ref="A18:C18"/>
    <mergeCell ref="C12:E12"/>
    <mergeCell ref="I8:J8"/>
    <mergeCell ref="C13:G14"/>
    <mergeCell ref="G18:J18"/>
    <mergeCell ref="C10:G10"/>
    <mergeCell ref="I11:J11"/>
    <mergeCell ref="C8:G8"/>
    <mergeCell ref="C9:E9"/>
    <mergeCell ref="D18:F18"/>
    <mergeCell ref="I10:J10"/>
    <mergeCell ref="I7:J7"/>
    <mergeCell ref="C15:G16"/>
    <mergeCell ref="C11:G11"/>
    <mergeCell ref="I28:J28"/>
    <mergeCell ref="C28:G28"/>
    <mergeCell ref="C31:G31"/>
    <mergeCell ref="A39:C39"/>
    <mergeCell ref="C34:G35"/>
    <mergeCell ref="C29:G29"/>
    <mergeCell ref="G39:J39"/>
    <mergeCell ref="D39:F39"/>
    <mergeCell ref="C36:G37"/>
    <mergeCell ref="I34:J34"/>
    <mergeCell ref="I32:J32"/>
    <mergeCell ref="C33:E33"/>
    <mergeCell ref="C32:E32"/>
    <mergeCell ref="I29:J29"/>
    <mergeCell ref="I31:J31"/>
  </mergeCells>
  <dataValidations count="1">
    <dataValidation type="list" allowBlank="1" showInputMessage="1" showErrorMessage="1" sqref="E1">
      <formula1>Transaction_SeqNo_List</formula1>
    </dataValidation>
  </dataValidations>
  <printOptions horizontalCentered="1"/>
  <pageMargins left="0.25" right="0.25" top="0.5" bottom="0.21" header="0.25" footer="0.21"/>
  <pageSetup horizontalDpi="300" verticalDpi="300" orientation="portrait" paperSize="9" r:id="rId5"/>
  <drawing r:id="rId4"/>
  <legacyDrawing r:id="rId3"/>
  <oleObjects>
    <oleObject progId="Word.Picture.8" shapeId="12420" r:id="rId1"/>
    <oleObject progId="Word.Picture.8" shapeId="1230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85"/>
  <sheetViews>
    <sheetView showGridLines="0" workbookViewId="0" topLeftCell="G1">
      <pane ySplit="2" topLeftCell="A3" activePane="bottomLeft" state="frozen"/>
      <selection pane="bottomLeft" activeCell="J8" sqref="J8"/>
    </sheetView>
  </sheetViews>
  <sheetFormatPr defaultColWidth="9.140625" defaultRowHeight="12.75"/>
  <cols>
    <col min="1" max="1" width="7.7109375" style="4" bestFit="1" customWidth="1"/>
    <col min="2" max="2" width="13.421875" style="4" customWidth="1"/>
    <col min="3" max="3" width="16.28125" style="116" bestFit="1" customWidth="1"/>
    <col min="4" max="4" width="12.7109375" style="10" customWidth="1"/>
    <col min="5" max="5" width="49.00390625" style="12" customWidth="1"/>
    <col min="6" max="6" width="14.140625" style="14" bestFit="1" customWidth="1"/>
    <col min="7" max="7" width="17.7109375" style="14" customWidth="1"/>
    <col min="8" max="8" width="17.28125" style="14" customWidth="1"/>
    <col min="9" max="9" width="18.00390625" style="15" bestFit="1" customWidth="1"/>
    <col min="10" max="10" width="49.00390625" style="3" bestFit="1" customWidth="1"/>
    <col min="11" max="11" width="14.57421875" style="6" customWidth="1"/>
    <col min="12" max="12" width="64.8515625" style="6" bestFit="1" customWidth="1"/>
    <col min="13" max="13" width="42.8515625" style="3" hidden="1" customWidth="1"/>
    <col min="14" max="14" width="3.140625" style="3" hidden="1" customWidth="1"/>
    <col min="15" max="15" width="9.140625" style="3" hidden="1" customWidth="1"/>
    <col min="16" max="17" width="9.140625" style="3" customWidth="1"/>
    <col min="18" max="18" width="12.8515625" style="3" customWidth="1"/>
    <col min="19" max="16384" width="9.140625" style="3" customWidth="1"/>
  </cols>
  <sheetData>
    <row r="1" spans="1:12" ht="12.75">
      <c r="A1" s="105" t="s">
        <v>112</v>
      </c>
      <c r="B1" s="229" t="s">
        <v>115</v>
      </c>
      <c r="C1" s="230"/>
      <c r="D1" s="229" t="s">
        <v>118</v>
      </c>
      <c r="E1" s="230"/>
      <c r="F1" s="229" t="s">
        <v>121</v>
      </c>
      <c r="G1" s="231"/>
      <c r="H1" s="231"/>
      <c r="I1" s="230"/>
      <c r="J1" s="229" t="s">
        <v>127</v>
      </c>
      <c r="K1" s="231"/>
      <c r="L1" s="231"/>
    </row>
    <row r="2" spans="1:14" ht="12" customHeight="1">
      <c r="A2" s="114" t="s">
        <v>11</v>
      </c>
      <c r="B2" s="112" t="s">
        <v>116</v>
      </c>
      <c r="C2" s="115" t="s">
        <v>117</v>
      </c>
      <c r="D2" s="114" t="s">
        <v>135</v>
      </c>
      <c r="E2" s="110" t="s">
        <v>134</v>
      </c>
      <c r="F2" s="110" t="s">
        <v>12</v>
      </c>
      <c r="G2" s="113" t="s">
        <v>67</v>
      </c>
      <c r="H2" s="113" t="s">
        <v>65</v>
      </c>
      <c r="I2" s="111" t="s">
        <v>47</v>
      </c>
      <c r="J2" s="110" t="s">
        <v>128</v>
      </c>
      <c r="K2" s="110" t="s">
        <v>48</v>
      </c>
      <c r="L2" s="110" t="s">
        <v>10</v>
      </c>
      <c r="M2" s="83" t="s">
        <v>10</v>
      </c>
      <c r="N2" s="2" t="e">
        <f>FRW</f>
        <v>#NAME?</v>
      </c>
    </row>
    <row r="3" spans="1:12" ht="12.75">
      <c r="A3" s="177">
        <v>1</v>
      </c>
      <c r="B3" s="107" t="s">
        <v>66</v>
      </c>
      <c r="C3" s="108">
        <v>40115</v>
      </c>
      <c r="D3" s="106" t="s">
        <v>178</v>
      </c>
      <c r="E3" s="186" t="str">
        <f>IF(ISBLANK($D3),"",INDEX('Bên nhận|Receiver List'!$C$3:$C$6,MATCH(D3,'Bên nhận|Receiver List'!$B$3:$B$6,0),1))</f>
        <v>Công ty TNHH Your Partner</v>
      </c>
      <c r="F3" s="186" t="str">
        <f>IF(ISBLANK($D3),"",INDEX('Bên nhận|Receiver List'!$D$3:$D$6,MATCH(D3,'Bên nhận|Receiver List'!$B$3:$B$6,0),1))</f>
        <v xml:space="preserve">Military Bank </v>
      </c>
      <c r="G3" s="186" t="str">
        <f>IF(ISBLANK($D3),"",INDEX('Bên nhận|Receiver List'!$E$3:$E$6,MATCH(D3,'Bên nhận|Receiver List'!$B$3:$B$6,0),1))</f>
        <v>chi nhánh Văn Lang</v>
      </c>
      <c r="H3" s="186" t="str">
        <f>IF(ISBLANK($D3),"",INDEX('Bên nhận|Receiver List'!$F$3:$F$6,MATCH(D3,'Bên nhận|Receiver List'!$B$3:$B$6,0),1))</f>
        <v>TP Hồ Chí Minh</v>
      </c>
      <c r="I3" s="186" t="str">
        <f>IF(ISBLANK($D3),"",INDEX('Bên nhận|Receiver List'!$G$3:$G$6,MATCH(D3,'Bên nhận|Receiver List'!$B$3:$B$6,0),1))</f>
        <v>111 2091 7317</v>
      </c>
      <c r="J3" s="109" t="s">
        <v>182</v>
      </c>
      <c r="K3" s="6">
        <v>4683195</v>
      </c>
      <c r="L3" s="6" t="s">
        <v>109</v>
      </c>
    </row>
    <row r="4" spans="1:12" ht="12.75">
      <c r="A4" s="177">
        <f aca="true" t="shared" si="0" ref="A4:A22">IF(ISBLANK(B4),"",A3+1)</f>
        <v>2</v>
      </c>
      <c r="B4" s="107" t="s">
        <v>104</v>
      </c>
      <c r="C4" s="108">
        <v>40492</v>
      </c>
      <c r="D4" s="106" t="s">
        <v>174</v>
      </c>
      <c r="E4" s="186" t="str">
        <f>IF(ISBLANK($D4),"",INDEX('Bên nhận|Receiver List'!$C$3:$C$6,MATCH(D4,'Bên nhận|Receiver List'!$B$3:$B$6,0),1))</f>
        <v>Công ty TNHH Liên kết Công nghệ</v>
      </c>
      <c r="F4" s="186" t="str">
        <f>IF(ISBLANK($D4),"",INDEX('Bên nhận|Receiver List'!$D$3:$D$6,MATCH(D4,'Bên nhận|Receiver List'!$B$3:$B$6,0),1))</f>
        <v>Techcombank</v>
      </c>
      <c r="G4" s="186" t="str">
        <f>IF(ISBLANK($D4),"",INDEX('Bên nhận|Receiver List'!$E$3:$E$6,MATCH(D4,'Bên nhận|Receiver List'!$B$3:$B$6,0),1))</f>
        <v>chi nhánh Hàng Đậu</v>
      </c>
      <c r="H4" s="186" t="str">
        <f>IF(ISBLANK($D4),"",INDEX('Bên nhận|Receiver List'!$F$3:$F$6,MATCH(D4,'Bên nhận|Receiver List'!$B$3:$B$6,0),1))</f>
        <v>Hà Nội</v>
      </c>
      <c r="I4" s="186" t="str">
        <f>IF(ISBLANK($D4),"",INDEX('Bên nhận|Receiver List'!$G$3:$G$6,MATCH(D4,'Bên nhận|Receiver List'!$B$3:$B$6,0),1))</f>
        <v>105 2169 4072 011</v>
      </c>
      <c r="J4" s="109" t="s">
        <v>183</v>
      </c>
      <c r="K4" s="6">
        <v>444684300</v>
      </c>
      <c r="L4" s="6" t="s">
        <v>108</v>
      </c>
    </row>
    <row r="5" spans="1:12" ht="12.75">
      <c r="A5" s="177">
        <f t="shared" si="0"/>
        <v>3</v>
      </c>
      <c r="B5" s="107" t="s">
        <v>110</v>
      </c>
      <c r="C5" s="108">
        <v>40497</v>
      </c>
      <c r="D5" s="106" t="s">
        <v>174</v>
      </c>
      <c r="E5" s="186" t="str">
        <f>IF(ISBLANK($D5),"",INDEX('Bên nhận|Receiver List'!$C$3:$C$6,MATCH(D5,'Bên nhận|Receiver List'!$B$3:$B$6,0),1))</f>
        <v>Công ty TNHH Liên kết Công nghệ</v>
      </c>
      <c r="F5" s="186" t="str">
        <f>IF(ISBLANK($D5),"",INDEX('Bên nhận|Receiver List'!$D$3:$D$6,MATCH(D5,'Bên nhận|Receiver List'!$B$3:$B$6,0),1))</f>
        <v>Techcombank</v>
      </c>
      <c r="G5" s="186" t="str">
        <f>IF(ISBLANK($D5),"",INDEX('Bên nhận|Receiver List'!$E$3:$E$6,MATCH(D5,'Bên nhận|Receiver List'!$B$3:$B$6,0),1))</f>
        <v>chi nhánh Hàng Đậu</v>
      </c>
      <c r="H5" s="186" t="str">
        <f>IF(ISBLANK($D5),"",INDEX('Bên nhận|Receiver List'!$F$3:$F$6,MATCH(D5,'Bên nhận|Receiver List'!$B$3:$B$6,0),1))</f>
        <v>Hà Nội</v>
      </c>
      <c r="I5" s="186" t="str">
        <f>IF(ISBLANK($D5),"",INDEX('Bên nhận|Receiver List'!$G$3:$G$6,MATCH(D5,'Bên nhận|Receiver List'!$B$3:$B$6,0),1))</f>
        <v>105 2169 4072 011</v>
      </c>
      <c r="J5" s="109" t="s">
        <v>181</v>
      </c>
      <c r="K5" s="6">
        <v>2550000</v>
      </c>
      <c r="L5" s="6" t="s">
        <v>111</v>
      </c>
    </row>
    <row r="6" spans="1:12" ht="12.75">
      <c r="A6" s="177">
        <f t="shared" si="0"/>
        <v>4</v>
      </c>
      <c r="B6" s="107" t="s">
        <v>188</v>
      </c>
      <c r="C6" s="108">
        <v>41255</v>
      </c>
      <c r="D6" s="106" t="s">
        <v>184</v>
      </c>
      <c r="E6" s="186" t="str">
        <f>IF(ISBLANK($D6),"",INDEX('Bên nhận|Receiver List'!$C$3:$C$6,MATCH(D6,'Bên nhận|Receiver List'!$B$3:$B$6,0),1))</f>
        <v>Công ty CP Someone</v>
      </c>
      <c r="F6" s="186" t="str">
        <f>IF(ISBLANK($D6),"",INDEX('Bên nhận|Receiver List'!$D$3:$D$6,MATCH(D6,'Bên nhận|Receiver List'!$B$3:$B$6,0),1))</f>
        <v>VPBank</v>
      </c>
      <c r="G6" s="186" t="str">
        <f>IF(ISBLANK($D6),"",INDEX('Bên nhận|Receiver List'!$E$3:$E$6,MATCH(D6,'Bên nhận|Receiver List'!$B$3:$B$6,0),1))</f>
        <v>hội sở chính</v>
      </c>
      <c r="H6" s="186" t="str">
        <f>IF(ISBLANK($D6),"",INDEX('Bên nhận|Receiver List'!$F$3:$F$6,MATCH(D6,'Bên nhận|Receiver List'!$B$3:$B$6,0),1))</f>
        <v>Hà Nội</v>
      </c>
      <c r="I6" s="186" t="str">
        <f>IF(ISBLANK($D6),"",INDEX('Bên nhận|Receiver List'!$G$3:$G$6,MATCH(D6,'Bên nhận|Receiver List'!$B$3:$B$6,0),1))</f>
        <v>000 0000 000 0000</v>
      </c>
      <c r="J6" s="109" t="s">
        <v>189</v>
      </c>
      <c r="K6" s="6">
        <v>14000000</v>
      </c>
      <c r="L6" s="6" t="s">
        <v>190</v>
      </c>
    </row>
    <row r="7" spans="1:10" ht="12.75">
      <c r="A7" s="177" t="str">
        <f t="shared" si="0"/>
        <v/>
      </c>
      <c r="B7" s="107"/>
      <c r="C7" s="108"/>
      <c r="D7" s="106"/>
      <c r="E7" s="186" t="str">
        <f>IF(ISBLANK($D7),"",INDEX('Bên nhận|Receiver List'!$C$3:$C$6,MATCH(D7,'Bên nhận|Receiver List'!$B$3:$B$6,0),1))</f>
        <v/>
      </c>
      <c r="F7" s="186" t="str">
        <f>IF(ISBLANK($D7),"",INDEX('Bên nhận|Receiver List'!$D$3:$D$6,MATCH(D7,'Bên nhận|Receiver List'!$B$3:$B$6,0),1))</f>
        <v/>
      </c>
      <c r="G7" s="186" t="str">
        <f>IF(ISBLANK($D7),"",INDEX('Bên nhận|Receiver List'!$E$3:$E$6,MATCH(D7,'Bên nhận|Receiver List'!$B$3:$B$6,0),1))</f>
        <v/>
      </c>
      <c r="H7" s="186" t="str">
        <f>IF(ISBLANK($D7),"",INDEX('Bên nhận|Receiver List'!$F$3:$F$6,MATCH(D7,'Bên nhận|Receiver List'!$B$3:$B$6,0),1))</f>
        <v/>
      </c>
      <c r="I7" s="186" t="str">
        <f>IF(ISBLANK($D7),"",INDEX('Bên nhận|Receiver List'!$G$3:$G$6,MATCH(D7,'Bên nhận|Receiver List'!$B$3:$B$6,0),1))</f>
        <v/>
      </c>
      <c r="J7" s="109"/>
    </row>
    <row r="8" spans="1:10" ht="12.75">
      <c r="A8" s="177" t="str">
        <f t="shared" si="0"/>
        <v/>
      </c>
      <c r="B8" s="107"/>
      <c r="C8" s="108"/>
      <c r="D8" s="106"/>
      <c r="E8" s="186" t="str">
        <f>IF(ISBLANK($D8),"",INDEX('Bên nhận|Receiver List'!$C$3:$C$6,MATCH(D8,'Bên nhận|Receiver List'!$B$3:$B$6,0),1))</f>
        <v/>
      </c>
      <c r="F8" s="186" t="str">
        <f>IF(ISBLANK($D8),"",INDEX('Bên nhận|Receiver List'!$D$3:$D$6,MATCH(D8,'Bên nhận|Receiver List'!$B$3:$B$6,0),1))</f>
        <v/>
      </c>
      <c r="G8" s="186" t="str">
        <f>IF(ISBLANK($D8),"",INDEX('Bên nhận|Receiver List'!$E$3:$E$6,MATCH(D8,'Bên nhận|Receiver List'!$B$3:$B$6,0),1))</f>
        <v/>
      </c>
      <c r="H8" s="186" t="str">
        <f>IF(ISBLANK($D8),"",INDEX('Bên nhận|Receiver List'!$F$3:$F$6,MATCH(D8,'Bên nhận|Receiver List'!$B$3:$B$6,0),1))</f>
        <v/>
      </c>
      <c r="I8" s="186" t="str">
        <f>IF(ISBLANK($D8),"",INDEX('Bên nhận|Receiver List'!$G$3:$G$6,MATCH(D8,'Bên nhận|Receiver List'!$B$3:$B$6,0),1))</f>
        <v/>
      </c>
      <c r="J8" s="109"/>
    </row>
    <row r="9" spans="1:10" ht="12.75">
      <c r="A9" s="177" t="str">
        <f t="shared" si="0"/>
        <v/>
      </c>
      <c r="B9" s="107"/>
      <c r="C9" s="108"/>
      <c r="D9" s="106"/>
      <c r="E9" s="186" t="str">
        <f>IF(ISBLANK($D9),"",INDEX('Bên nhận|Receiver List'!$C$3:$C$6,MATCH(D9,'Bên nhận|Receiver List'!$B$3:$B$6,0),1))</f>
        <v/>
      </c>
      <c r="F9" s="186" t="str">
        <f>IF(ISBLANK($D9),"",INDEX('Bên nhận|Receiver List'!$D$3:$D$6,MATCH(D9,'Bên nhận|Receiver List'!$B$3:$B$6,0),1))</f>
        <v/>
      </c>
      <c r="G9" s="186" t="str">
        <f>IF(ISBLANK($D9),"",INDEX('Bên nhận|Receiver List'!$E$3:$E$6,MATCH(D9,'Bên nhận|Receiver List'!$B$3:$B$6,0),1))</f>
        <v/>
      </c>
      <c r="H9" s="186" t="str">
        <f>IF(ISBLANK($D9),"",INDEX('Bên nhận|Receiver List'!$F$3:$F$6,MATCH(D9,'Bên nhận|Receiver List'!$B$3:$B$6,0),1))</f>
        <v/>
      </c>
      <c r="I9" s="186" t="str">
        <f>IF(ISBLANK($D9),"",INDEX('Bên nhận|Receiver List'!$G$3:$G$6,MATCH(D9,'Bên nhận|Receiver List'!$B$3:$B$6,0),1))</f>
        <v/>
      </c>
      <c r="J9" s="109"/>
    </row>
    <row r="10" spans="1:10" ht="12.75">
      <c r="A10" s="177" t="str">
        <f t="shared" si="0"/>
        <v/>
      </c>
      <c r="B10" s="107"/>
      <c r="C10" s="108"/>
      <c r="D10" s="106"/>
      <c r="E10" s="186" t="str">
        <f>IF(ISBLANK($D10),"",INDEX('Bên nhận|Receiver List'!$C$3:$C$6,MATCH(D10,'Bên nhận|Receiver List'!$B$3:$B$6,0),1))</f>
        <v/>
      </c>
      <c r="F10" s="186" t="str">
        <f>IF(ISBLANK($D10),"",INDEX('Bên nhận|Receiver List'!$D$3:$D$6,MATCH(D10,'Bên nhận|Receiver List'!$B$3:$B$6,0),1))</f>
        <v/>
      </c>
      <c r="G10" s="186" t="str">
        <f>IF(ISBLANK($D10),"",INDEX('Bên nhận|Receiver List'!$E$3:$E$6,MATCH(D10,'Bên nhận|Receiver List'!$B$3:$B$6,0),1))</f>
        <v/>
      </c>
      <c r="H10" s="186" t="str">
        <f>IF(ISBLANK($D10),"",INDEX('Bên nhận|Receiver List'!$F$3:$F$6,MATCH(D10,'Bên nhận|Receiver List'!$B$3:$B$6,0),1))</f>
        <v/>
      </c>
      <c r="I10" s="186" t="str">
        <f>IF(ISBLANK($D10),"",INDEX('Bên nhận|Receiver List'!$G$3:$G$6,MATCH(D10,'Bên nhận|Receiver List'!$B$3:$B$6,0),1))</f>
        <v/>
      </c>
      <c r="J10" s="109"/>
    </row>
    <row r="11" spans="1:10" ht="12.75">
      <c r="A11" s="177" t="str">
        <f t="shared" si="0"/>
        <v/>
      </c>
      <c r="B11" s="107"/>
      <c r="C11" s="108"/>
      <c r="D11" s="106"/>
      <c r="E11" s="186" t="str">
        <f>IF(ISBLANK($D11),"",INDEX('Bên nhận|Receiver List'!$C$3:$C$6,MATCH(D11,'Bên nhận|Receiver List'!$B$3:$B$6,0),1))</f>
        <v/>
      </c>
      <c r="F11" s="186" t="str">
        <f>IF(ISBLANK($D11),"",INDEX('Bên nhận|Receiver List'!$D$3:$D$6,MATCH(D11,'Bên nhận|Receiver List'!$B$3:$B$6,0),1))</f>
        <v/>
      </c>
      <c r="G11" s="186" t="str">
        <f>IF(ISBLANK($D11),"",INDEX('Bên nhận|Receiver List'!$E$3:$E$6,MATCH(D11,'Bên nhận|Receiver List'!$B$3:$B$6,0),1))</f>
        <v/>
      </c>
      <c r="H11" s="186" t="str">
        <f>IF(ISBLANK($D11),"",INDEX('Bên nhận|Receiver List'!$F$3:$F$6,MATCH(D11,'Bên nhận|Receiver List'!$B$3:$B$6,0),1))</f>
        <v/>
      </c>
      <c r="I11" s="186" t="str">
        <f>IF(ISBLANK($D11),"",INDEX('Bên nhận|Receiver List'!$G$3:$G$6,MATCH(D11,'Bên nhận|Receiver List'!$B$3:$B$6,0),1))</f>
        <v/>
      </c>
      <c r="J11" s="109"/>
    </row>
    <row r="12" spans="1:10" ht="12.75">
      <c r="A12" s="177" t="str">
        <f t="shared" si="0"/>
        <v/>
      </c>
      <c r="B12" s="107"/>
      <c r="C12" s="108"/>
      <c r="D12" s="106"/>
      <c r="E12" s="186" t="str">
        <f>IF(ISBLANK($D12),"",INDEX('Bên nhận|Receiver List'!$C$3:$C$6,MATCH(D12,'Bên nhận|Receiver List'!$B$3:$B$6,0),1))</f>
        <v/>
      </c>
      <c r="F12" s="186" t="str">
        <f>IF(ISBLANK($D12),"",INDEX('Bên nhận|Receiver List'!$D$3:$D$6,MATCH(D12,'Bên nhận|Receiver List'!$B$3:$B$6,0),1))</f>
        <v/>
      </c>
      <c r="G12" s="186" t="str">
        <f>IF(ISBLANK($D12),"",INDEX('Bên nhận|Receiver List'!$E$3:$E$6,MATCH(D12,'Bên nhận|Receiver List'!$B$3:$B$6,0),1))</f>
        <v/>
      </c>
      <c r="H12" s="186" t="str">
        <f>IF(ISBLANK($D12),"",INDEX('Bên nhận|Receiver List'!$F$3:$F$6,MATCH(D12,'Bên nhận|Receiver List'!$B$3:$B$6,0),1))</f>
        <v/>
      </c>
      <c r="I12" s="186" t="str">
        <f>IF(ISBLANK($D12),"",INDEX('Bên nhận|Receiver List'!$G$3:$G$6,MATCH(D12,'Bên nhận|Receiver List'!$B$3:$B$6,0),1))</f>
        <v/>
      </c>
      <c r="J12" s="109"/>
    </row>
    <row r="13" spans="1:10" ht="12.75">
      <c r="A13" s="177" t="str">
        <f t="shared" si="0"/>
        <v/>
      </c>
      <c r="B13" s="107"/>
      <c r="C13" s="108"/>
      <c r="D13" s="106"/>
      <c r="E13" s="186" t="str">
        <f>IF(ISBLANK($D13),"",INDEX('Bên nhận|Receiver List'!$C$3:$C$6,MATCH(D13,'Bên nhận|Receiver List'!$B$3:$B$6,0),1))</f>
        <v/>
      </c>
      <c r="F13" s="186" t="str">
        <f>IF(ISBLANK($D13),"",INDEX('Bên nhận|Receiver List'!$D$3:$D$6,MATCH(D13,'Bên nhận|Receiver List'!$B$3:$B$6,0),1))</f>
        <v/>
      </c>
      <c r="G13" s="186" t="str">
        <f>IF(ISBLANK($D13),"",INDEX('Bên nhận|Receiver List'!$E$3:$E$6,MATCH(D13,'Bên nhận|Receiver List'!$B$3:$B$6,0),1))</f>
        <v/>
      </c>
      <c r="H13" s="186" t="str">
        <f>IF(ISBLANK($D13),"",INDEX('Bên nhận|Receiver List'!$F$3:$F$6,MATCH(D13,'Bên nhận|Receiver List'!$B$3:$B$6,0),1))</f>
        <v/>
      </c>
      <c r="I13" s="186" t="str">
        <f>IF(ISBLANK($D13),"",INDEX('Bên nhận|Receiver List'!$G$3:$G$6,MATCH(D13,'Bên nhận|Receiver List'!$B$3:$B$6,0),1))</f>
        <v/>
      </c>
      <c r="J13" s="109"/>
    </row>
    <row r="14" spans="1:10" ht="12.75">
      <c r="A14" s="177" t="str">
        <f t="shared" si="0"/>
        <v/>
      </c>
      <c r="B14" s="107"/>
      <c r="C14" s="108"/>
      <c r="D14" s="106"/>
      <c r="E14" s="186" t="str">
        <f>IF(ISBLANK($D14),"",INDEX('Bên nhận|Receiver List'!$C$3:$C$6,MATCH(D14,'Bên nhận|Receiver List'!$B$3:$B$6,0),1))</f>
        <v/>
      </c>
      <c r="F14" s="186" t="str">
        <f>IF(ISBLANK($D14),"",INDEX('Bên nhận|Receiver List'!$D$3:$D$6,MATCH(D14,'Bên nhận|Receiver List'!$B$3:$B$6,0),1))</f>
        <v/>
      </c>
      <c r="G14" s="186" t="str">
        <f>IF(ISBLANK($D14),"",INDEX('Bên nhận|Receiver List'!$E$3:$E$6,MATCH(D14,'Bên nhận|Receiver List'!$B$3:$B$6,0),1))</f>
        <v/>
      </c>
      <c r="H14" s="186" t="str">
        <f>IF(ISBLANK($D14),"",INDEX('Bên nhận|Receiver List'!$F$3:$F$6,MATCH(D14,'Bên nhận|Receiver List'!$B$3:$B$6,0),1))</f>
        <v/>
      </c>
      <c r="I14" s="186" t="str">
        <f>IF(ISBLANK($D14),"",INDEX('Bên nhận|Receiver List'!$G$3:$G$6,MATCH(D14,'Bên nhận|Receiver List'!$B$3:$B$6,0),1))</f>
        <v/>
      </c>
      <c r="J14" s="109"/>
    </row>
    <row r="15" spans="1:10" ht="12.75">
      <c r="A15" s="177" t="str">
        <f t="shared" si="0"/>
        <v/>
      </c>
      <c r="B15" s="107"/>
      <c r="C15" s="108"/>
      <c r="D15" s="106"/>
      <c r="E15" s="186" t="str">
        <f>IF(ISBLANK($D15),"",INDEX('Bên nhận|Receiver List'!$C$3:$C$6,MATCH(D15,'Bên nhận|Receiver List'!$B$3:$B$6,0),1))</f>
        <v/>
      </c>
      <c r="F15" s="186" t="str">
        <f>IF(ISBLANK($D15),"",INDEX('Bên nhận|Receiver List'!$D$3:$D$6,MATCH(D15,'Bên nhận|Receiver List'!$B$3:$B$6,0),1))</f>
        <v/>
      </c>
      <c r="G15" s="186" t="str">
        <f>IF(ISBLANK($D15),"",INDEX('Bên nhận|Receiver List'!$E$3:$E$6,MATCH(D15,'Bên nhận|Receiver List'!$B$3:$B$6,0),1))</f>
        <v/>
      </c>
      <c r="H15" s="186" t="str">
        <f>IF(ISBLANK($D15),"",INDEX('Bên nhận|Receiver List'!$F$3:$F$6,MATCH(D15,'Bên nhận|Receiver List'!$B$3:$B$6,0),1))</f>
        <v/>
      </c>
      <c r="I15" s="186" t="str">
        <f>IF(ISBLANK($D15),"",INDEX('Bên nhận|Receiver List'!$G$3:$G$6,MATCH(D15,'Bên nhận|Receiver List'!$B$3:$B$6,0),1))</f>
        <v/>
      </c>
      <c r="J15" s="109"/>
    </row>
    <row r="16" spans="1:10" ht="12.75">
      <c r="A16" s="177" t="str">
        <f t="shared" si="0"/>
        <v/>
      </c>
      <c r="B16" s="107"/>
      <c r="C16" s="108"/>
      <c r="D16" s="106"/>
      <c r="E16" s="186" t="str">
        <f>IF(ISBLANK($D16),"",INDEX('Bên nhận|Receiver List'!$C$3:$C$6,MATCH(D16,'Bên nhận|Receiver List'!$B$3:$B$6,0),1))</f>
        <v/>
      </c>
      <c r="F16" s="186" t="str">
        <f>IF(ISBLANK($D16),"",INDEX('Bên nhận|Receiver List'!$D$3:$D$6,MATCH(D16,'Bên nhận|Receiver List'!$B$3:$B$6,0),1))</f>
        <v/>
      </c>
      <c r="G16" s="186" t="str">
        <f>IF(ISBLANK($D16),"",INDEX('Bên nhận|Receiver List'!$E$3:$E$6,MATCH(D16,'Bên nhận|Receiver List'!$B$3:$B$6,0),1))</f>
        <v/>
      </c>
      <c r="H16" s="186" t="str">
        <f>IF(ISBLANK($D16),"",INDEX('Bên nhận|Receiver List'!$F$3:$F$6,MATCH(D16,'Bên nhận|Receiver List'!$B$3:$B$6,0),1))</f>
        <v/>
      </c>
      <c r="I16" s="186" t="str">
        <f>IF(ISBLANK($D16),"",INDEX('Bên nhận|Receiver List'!$G$3:$G$6,MATCH(D16,'Bên nhận|Receiver List'!$B$3:$B$6,0),1))</f>
        <v/>
      </c>
      <c r="J16" s="109"/>
    </row>
    <row r="17" spans="1:10" ht="12.75">
      <c r="A17" s="177" t="str">
        <f t="shared" si="0"/>
        <v/>
      </c>
      <c r="B17" s="107"/>
      <c r="C17" s="108"/>
      <c r="D17" s="106"/>
      <c r="E17" s="186" t="str">
        <f>IF(ISBLANK($D17),"",INDEX('Bên nhận|Receiver List'!$C$3:$C$6,MATCH(D17,'Bên nhận|Receiver List'!$B$3:$B$6,0),1))</f>
        <v/>
      </c>
      <c r="F17" s="186" t="str">
        <f>IF(ISBLANK($D17),"",INDEX('Bên nhận|Receiver List'!$D$3:$D$6,MATCH(D17,'Bên nhận|Receiver List'!$B$3:$B$6,0),1))</f>
        <v/>
      </c>
      <c r="G17" s="186" t="str">
        <f>IF(ISBLANK($D17),"",INDEX('Bên nhận|Receiver List'!$E$3:$E$6,MATCH(D17,'Bên nhận|Receiver List'!$B$3:$B$6,0),1))</f>
        <v/>
      </c>
      <c r="H17" s="186" t="str">
        <f>IF(ISBLANK($D17),"",INDEX('Bên nhận|Receiver List'!$F$3:$F$6,MATCH(D17,'Bên nhận|Receiver List'!$B$3:$B$6,0),1))</f>
        <v/>
      </c>
      <c r="I17" s="186" t="str">
        <f>IF(ISBLANK($D17),"",INDEX('Bên nhận|Receiver List'!$G$3:$G$6,MATCH(D17,'Bên nhận|Receiver List'!$B$3:$B$6,0),1))</f>
        <v/>
      </c>
      <c r="J17" s="109"/>
    </row>
    <row r="18" spans="1:10" ht="12.75">
      <c r="A18" s="177" t="str">
        <f t="shared" si="0"/>
        <v/>
      </c>
      <c r="B18" s="107"/>
      <c r="C18" s="108"/>
      <c r="D18" s="106"/>
      <c r="E18" s="186" t="str">
        <f>IF(ISBLANK($D18),"",INDEX('Bên nhận|Receiver List'!$C$3:$C$6,MATCH(D18,'Bên nhận|Receiver List'!$B$3:$B$6,0),1))</f>
        <v/>
      </c>
      <c r="F18" s="186" t="str">
        <f>IF(ISBLANK($D18),"",INDEX('Bên nhận|Receiver List'!$D$3:$D$6,MATCH(D18,'Bên nhận|Receiver List'!$B$3:$B$6,0),1))</f>
        <v/>
      </c>
      <c r="G18" s="186" t="str">
        <f>IF(ISBLANK($D18),"",INDEX('Bên nhận|Receiver List'!$E$3:$E$6,MATCH(D18,'Bên nhận|Receiver List'!$B$3:$B$6,0),1))</f>
        <v/>
      </c>
      <c r="H18" s="186" t="str">
        <f>IF(ISBLANK($D18),"",INDEX('Bên nhận|Receiver List'!$F$3:$F$6,MATCH(D18,'Bên nhận|Receiver List'!$B$3:$B$6,0),1))</f>
        <v/>
      </c>
      <c r="I18" s="186" t="str">
        <f>IF(ISBLANK($D18),"",INDEX('Bên nhận|Receiver List'!$G$3:$G$6,MATCH(D18,'Bên nhận|Receiver List'!$B$3:$B$6,0),1))</f>
        <v/>
      </c>
      <c r="J18" s="109"/>
    </row>
    <row r="19" spans="1:10" ht="12.75">
      <c r="A19" s="177" t="str">
        <f t="shared" si="0"/>
        <v/>
      </c>
      <c r="B19" s="107"/>
      <c r="C19" s="108"/>
      <c r="D19" s="106"/>
      <c r="E19" s="186" t="str">
        <f>IF(ISBLANK($D19),"",INDEX('Bên nhận|Receiver List'!$C$3:$C$6,MATCH(D19,'Bên nhận|Receiver List'!$B$3:$B$6,0),1))</f>
        <v/>
      </c>
      <c r="F19" s="186" t="str">
        <f>IF(ISBLANK($D19),"",INDEX('Bên nhận|Receiver List'!$D$3:$D$6,MATCH(D19,'Bên nhận|Receiver List'!$B$3:$B$6,0),1))</f>
        <v/>
      </c>
      <c r="G19" s="186" t="str">
        <f>IF(ISBLANK($D19),"",INDEX('Bên nhận|Receiver List'!$E$3:$E$6,MATCH(D19,'Bên nhận|Receiver List'!$B$3:$B$6,0),1))</f>
        <v/>
      </c>
      <c r="H19" s="186" t="str">
        <f>IF(ISBLANK($D19),"",INDEX('Bên nhận|Receiver List'!$F$3:$F$6,MATCH(D19,'Bên nhận|Receiver List'!$B$3:$B$6,0),1))</f>
        <v/>
      </c>
      <c r="I19" s="186" t="str">
        <f>IF(ISBLANK($D19),"",INDEX('Bên nhận|Receiver List'!$G$3:$G$6,MATCH(D19,'Bên nhận|Receiver List'!$B$3:$B$6,0),1))</f>
        <v/>
      </c>
      <c r="J19" s="109"/>
    </row>
    <row r="20" spans="1:10" ht="12.75">
      <c r="A20" s="177" t="str">
        <f t="shared" si="0"/>
        <v/>
      </c>
      <c r="B20" s="107"/>
      <c r="C20" s="108"/>
      <c r="D20" s="106"/>
      <c r="E20" s="186" t="str">
        <f>IF(ISBLANK($D20),"",INDEX('Bên nhận|Receiver List'!$C$3:$C$6,MATCH(D20,'Bên nhận|Receiver List'!$B$3:$B$6,0),1))</f>
        <v/>
      </c>
      <c r="F20" s="186" t="str">
        <f>IF(ISBLANK($D20),"",INDEX('Bên nhận|Receiver List'!$D$3:$D$6,MATCH(D20,'Bên nhận|Receiver List'!$B$3:$B$6,0),1))</f>
        <v/>
      </c>
      <c r="G20" s="186" t="str">
        <f>IF(ISBLANK($D20),"",INDEX('Bên nhận|Receiver List'!$E$3:$E$6,MATCH(D20,'Bên nhận|Receiver List'!$B$3:$B$6,0),1))</f>
        <v/>
      </c>
      <c r="H20" s="186" t="str">
        <f>IF(ISBLANK($D20),"",INDEX('Bên nhận|Receiver List'!$F$3:$F$6,MATCH(D20,'Bên nhận|Receiver List'!$B$3:$B$6,0),1))</f>
        <v/>
      </c>
      <c r="I20" s="186" t="str">
        <f>IF(ISBLANK($D20),"",INDEX('Bên nhận|Receiver List'!$G$3:$G$6,MATCH(D20,'Bên nhận|Receiver List'!$B$3:$B$6,0),1))</f>
        <v/>
      </c>
      <c r="J20" s="109"/>
    </row>
    <row r="21" spans="1:10" ht="12.75">
      <c r="A21" s="177" t="str">
        <f t="shared" si="0"/>
        <v/>
      </c>
      <c r="B21" s="107"/>
      <c r="C21" s="108"/>
      <c r="D21" s="106"/>
      <c r="E21" s="186" t="str">
        <f>IF(ISBLANK($D21),"",INDEX('Bên nhận|Receiver List'!$C$3:$C$6,MATCH(D21,'Bên nhận|Receiver List'!$B$3:$B$6,0),1))</f>
        <v/>
      </c>
      <c r="F21" s="186" t="str">
        <f>IF(ISBLANK($D21),"",INDEX('Bên nhận|Receiver List'!$D$3:$D$6,MATCH(D21,'Bên nhận|Receiver List'!$B$3:$B$6,0),1))</f>
        <v/>
      </c>
      <c r="G21" s="186" t="str">
        <f>IF(ISBLANK($D21),"",INDEX('Bên nhận|Receiver List'!$E$3:$E$6,MATCH(D21,'Bên nhận|Receiver List'!$B$3:$B$6,0),1))</f>
        <v/>
      </c>
      <c r="H21" s="186" t="str">
        <f>IF(ISBLANK($D21),"",INDEX('Bên nhận|Receiver List'!$F$3:$F$6,MATCH(D21,'Bên nhận|Receiver List'!$B$3:$B$6,0),1))</f>
        <v/>
      </c>
      <c r="I21" s="186" t="str">
        <f>IF(ISBLANK($D21),"",INDEX('Bên nhận|Receiver List'!$G$3:$G$6,MATCH(D21,'Bên nhận|Receiver List'!$B$3:$B$6,0),1))</f>
        <v/>
      </c>
      <c r="J21" s="109"/>
    </row>
    <row r="22" spans="1:10" ht="12.75">
      <c r="A22" s="177" t="str">
        <f t="shared" si="0"/>
        <v/>
      </c>
      <c r="B22" s="107"/>
      <c r="C22" s="108"/>
      <c r="D22" s="106"/>
      <c r="E22" s="186" t="str">
        <f>IF(ISBLANK($D22),"",INDEX('Bên nhận|Receiver List'!$C$3:$C$6,MATCH(D22,'Bên nhận|Receiver List'!$B$3:$B$6,0),1))</f>
        <v/>
      </c>
      <c r="F22" s="186" t="str">
        <f>IF(ISBLANK($D22),"",INDEX('Bên nhận|Receiver List'!$D$3:$D$6,MATCH(D22,'Bên nhận|Receiver List'!$B$3:$B$6,0),1))</f>
        <v/>
      </c>
      <c r="G22" s="186" t="str">
        <f>IF(ISBLANK($D22),"",INDEX('Bên nhận|Receiver List'!$E$3:$E$6,MATCH(D22,'Bên nhận|Receiver List'!$B$3:$B$6,0),1))</f>
        <v/>
      </c>
      <c r="H22" s="186" t="str">
        <f>IF(ISBLANK($D22),"",INDEX('Bên nhận|Receiver List'!$F$3:$F$6,MATCH(D22,'Bên nhận|Receiver List'!$B$3:$B$6,0),1))</f>
        <v/>
      </c>
      <c r="I22" s="186" t="str">
        <f>IF(ISBLANK($D22),"",INDEX('Bên nhận|Receiver List'!$G$3:$G$6,MATCH(D22,'Bên nhận|Receiver List'!$B$3:$B$6,0),1))</f>
        <v/>
      </c>
      <c r="J22" s="109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spans="1:12" s="8" customFormat="1" ht="12.75">
      <c r="A285" s="7"/>
      <c r="B285" s="7"/>
      <c r="C285" s="117"/>
      <c r="D285" s="11"/>
      <c r="E285" s="13"/>
      <c r="F285" s="11"/>
      <c r="G285" s="11"/>
      <c r="H285" s="11"/>
      <c r="I285" s="16"/>
      <c r="K285" s="9"/>
      <c r="L285" s="9"/>
    </row>
  </sheetData>
  <mergeCells count="4">
    <mergeCell ref="B1:C1"/>
    <mergeCell ref="D1:E1"/>
    <mergeCell ref="F1:I1"/>
    <mergeCell ref="J1:L1"/>
  </mergeCells>
  <dataValidations count="2">
    <dataValidation type="custom" allowBlank="1" showInputMessage="1" showErrorMessage="1" errorTitle="Chú ý!" error="Ngày tháng không đúng định dạng." sqref="C3:C22">
      <formula1>NOT(ISERR(DAY(C3)))</formula1>
    </dataValidation>
    <dataValidation type="list" allowBlank="1" showInputMessage="1" showErrorMessage="1" sqref="D3:D22">
      <formula1>Receiver_ShortName_List</formula1>
    </dataValidation>
  </dataValidations>
  <printOptions/>
  <pageMargins left="0.75" right="0.75" top="1" bottom="1" header="0.5" footer="0.5"/>
  <pageSetup horizontalDpi="600" verticalDpi="600" orientation="portrait" r:id="rId3"/>
  <ignoredErrors>
    <ignoredError sqref="A3 A4:A22"/>
  </ignoredError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85"/>
  <sheetViews>
    <sheetView workbookViewId="0" topLeftCell="A1">
      <selection activeCell="D14" sqref="D14"/>
    </sheetView>
  </sheetViews>
  <sheetFormatPr defaultColWidth="9.140625" defaultRowHeight="12.75"/>
  <cols>
    <col min="1" max="1" width="5.421875" style="90" customWidth="1"/>
    <col min="2" max="2" width="11.140625" style="104" bestFit="1" customWidth="1"/>
    <col min="3" max="3" width="41.140625" style="94" bestFit="1" customWidth="1"/>
    <col min="4" max="4" width="14.28125" style="96" customWidth="1"/>
    <col min="5" max="5" width="18.00390625" style="96" bestFit="1" customWidth="1"/>
    <col min="6" max="6" width="12.8515625" style="96" bestFit="1" customWidth="1"/>
    <col min="7" max="7" width="22.7109375" style="96" customWidth="1"/>
    <col min="8" max="8" width="7.8515625" style="95" customWidth="1"/>
  </cols>
  <sheetData>
    <row r="1" spans="1:8" ht="12.75">
      <c r="A1" s="105" t="s">
        <v>112</v>
      </c>
      <c r="B1" s="232" t="s">
        <v>113</v>
      </c>
      <c r="C1" s="232"/>
      <c r="D1" s="233" t="s">
        <v>114</v>
      </c>
      <c r="E1" s="234"/>
      <c r="F1" s="234"/>
      <c r="G1" s="234"/>
      <c r="H1" s="235"/>
    </row>
    <row r="2" spans="1:8" ht="12.75">
      <c r="A2" s="97" t="s">
        <v>11</v>
      </c>
      <c r="B2" s="103" t="s">
        <v>119</v>
      </c>
      <c r="C2" s="98" t="s">
        <v>122</v>
      </c>
      <c r="D2" s="99" t="s">
        <v>123</v>
      </c>
      <c r="E2" s="100" t="s">
        <v>124</v>
      </c>
      <c r="F2" s="100" t="s">
        <v>125</v>
      </c>
      <c r="G2" s="98" t="s">
        <v>126</v>
      </c>
      <c r="H2" s="98" t="s">
        <v>129</v>
      </c>
    </row>
    <row r="3" spans="1:8" ht="12.75">
      <c r="A3" s="178">
        <f>IF(B3&lt;&gt;"",ROW()-2,"")</f>
        <v>1</v>
      </c>
      <c r="B3" s="129" t="s">
        <v>174</v>
      </c>
      <c r="C3" s="130" t="s">
        <v>137</v>
      </c>
      <c r="D3" s="131" t="s">
        <v>41</v>
      </c>
      <c r="E3" s="132" t="s">
        <v>173</v>
      </c>
      <c r="F3" s="132" t="s">
        <v>51</v>
      </c>
      <c r="G3" s="133" t="s">
        <v>52</v>
      </c>
      <c r="H3" s="134" t="s">
        <v>0</v>
      </c>
    </row>
    <row r="4" spans="1:8" ht="12.75">
      <c r="A4" s="178">
        <f aca="true" t="shared" si="0" ref="A4:A20">IF(B4&lt;&gt;"",ROW()-2,"")</f>
        <v>2</v>
      </c>
      <c r="B4" s="129" t="s">
        <v>178</v>
      </c>
      <c r="C4" s="130" t="s">
        <v>179</v>
      </c>
      <c r="D4" s="131" t="s">
        <v>29</v>
      </c>
      <c r="E4" s="132" t="s">
        <v>68</v>
      </c>
      <c r="F4" s="132" t="s">
        <v>107</v>
      </c>
      <c r="G4" s="133" t="s">
        <v>180</v>
      </c>
      <c r="H4" s="134" t="s">
        <v>0</v>
      </c>
    </row>
    <row r="5" spans="1:8" ht="12.75">
      <c r="A5" s="178">
        <f t="shared" si="0"/>
        <v>3</v>
      </c>
      <c r="B5" s="129" t="s">
        <v>175</v>
      </c>
      <c r="C5" s="130" t="s">
        <v>137</v>
      </c>
      <c r="D5" s="131" t="s">
        <v>41</v>
      </c>
      <c r="E5" s="132" t="s">
        <v>173</v>
      </c>
      <c r="F5" s="132" t="s">
        <v>51</v>
      </c>
      <c r="G5" s="133" t="s">
        <v>177</v>
      </c>
      <c r="H5" s="134" t="s">
        <v>176</v>
      </c>
    </row>
    <row r="6" spans="1:8" ht="12.75">
      <c r="A6" s="178">
        <v>4</v>
      </c>
      <c r="B6" s="171" t="s">
        <v>184</v>
      </c>
      <c r="C6" s="172" t="s">
        <v>185</v>
      </c>
      <c r="D6" s="173" t="s">
        <v>46</v>
      </c>
      <c r="E6" s="174" t="s">
        <v>186</v>
      </c>
      <c r="F6" s="174" t="s">
        <v>51</v>
      </c>
      <c r="G6" s="175" t="s">
        <v>187</v>
      </c>
      <c r="H6" s="176" t="s">
        <v>0</v>
      </c>
    </row>
    <row r="7" spans="1:8" ht="12.75">
      <c r="A7" s="179" t="str">
        <f t="shared" si="0"/>
        <v/>
      </c>
      <c r="B7" s="180"/>
      <c r="C7" s="181"/>
      <c r="D7" s="182"/>
      <c r="E7" s="183"/>
      <c r="F7" s="183"/>
      <c r="G7" s="184"/>
      <c r="H7" s="185"/>
    </row>
    <row r="8" spans="1:8" ht="12.75">
      <c r="A8" s="101" t="str">
        <f t="shared" si="0"/>
        <v/>
      </c>
      <c r="B8" s="129"/>
      <c r="C8" s="130"/>
      <c r="D8" s="131"/>
      <c r="E8" s="132"/>
      <c r="F8" s="132"/>
      <c r="G8" s="133"/>
      <c r="H8" s="134"/>
    </row>
    <row r="9" spans="1:8" ht="12.75">
      <c r="A9" s="101" t="str">
        <f t="shared" si="0"/>
        <v/>
      </c>
      <c r="B9" s="129"/>
      <c r="C9" s="130"/>
      <c r="D9" s="131"/>
      <c r="E9" s="132"/>
      <c r="F9" s="132"/>
      <c r="G9" s="133"/>
      <c r="H9" s="134"/>
    </row>
    <row r="10" spans="1:8" ht="12.75">
      <c r="A10" s="101" t="str">
        <f t="shared" si="0"/>
        <v/>
      </c>
      <c r="B10" s="129"/>
      <c r="C10" s="130"/>
      <c r="D10" s="131"/>
      <c r="E10" s="132"/>
      <c r="F10" s="132"/>
      <c r="G10" s="133"/>
      <c r="H10" s="134"/>
    </row>
    <row r="11" spans="1:8" ht="12.75">
      <c r="A11" s="101" t="str">
        <f t="shared" si="0"/>
        <v/>
      </c>
      <c r="B11" s="129"/>
      <c r="C11" s="130"/>
      <c r="D11" s="131"/>
      <c r="E11" s="132"/>
      <c r="F11" s="132"/>
      <c r="G11" s="133"/>
      <c r="H11" s="134"/>
    </row>
    <row r="12" spans="1:8" ht="12.75">
      <c r="A12" s="101" t="str">
        <f t="shared" si="0"/>
        <v/>
      </c>
      <c r="B12" s="129"/>
      <c r="C12" s="130"/>
      <c r="D12" s="131"/>
      <c r="E12" s="132"/>
      <c r="F12" s="132"/>
      <c r="G12" s="133"/>
      <c r="H12" s="134"/>
    </row>
    <row r="13" spans="1:8" ht="12.75">
      <c r="A13" s="101" t="str">
        <f t="shared" si="0"/>
        <v/>
      </c>
      <c r="B13" s="129"/>
      <c r="C13" s="130"/>
      <c r="D13" s="131"/>
      <c r="E13" s="132"/>
      <c r="F13" s="132"/>
      <c r="G13" s="133"/>
      <c r="H13" s="134"/>
    </row>
    <row r="14" spans="1:8" ht="12.75">
      <c r="A14" s="101" t="str">
        <f t="shared" si="0"/>
        <v/>
      </c>
      <c r="B14" s="129"/>
      <c r="C14" s="130"/>
      <c r="D14" s="131"/>
      <c r="E14" s="132"/>
      <c r="F14" s="132"/>
      <c r="G14" s="133"/>
      <c r="H14" s="134"/>
    </row>
    <row r="15" spans="1:8" ht="12.75">
      <c r="A15" s="101" t="str">
        <f t="shared" si="0"/>
        <v/>
      </c>
      <c r="B15" s="129"/>
      <c r="C15" s="130"/>
      <c r="D15" s="131"/>
      <c r="E15" s="132"/>
      <c r="F15" s="132"/>
      <c r="G15" s="133"/>
      <c r="H15" s="134"/>
    </row>
    <row r="16" spans="1:8" ht="12.75">
      <c r="A16" s="101" t="str">
        <f t="shared" si="0"/>
        <v/>
      </c>
      <c r="B16" s="135"/>
      <c r="C16" s="130"/>
      <c r="D16" s="131"/>
      <c r="E16" s="132"/>
      <c r="F16" s="132"/>
      <c r="G16" s="133"/>
      <c r="H16" s="134"/>
    </row>
    <row r="17" spans="1:8" ht="12.75">
      <c r="A17" s="101" t="str">
        <f t="shared" si="0"/>
        <v/>
      </c>
      <c r="B17" s="129"/>
      <c r="C17" s="130"/>
      <c r="D17" s="131"/>
      <c r="E17" s="132"/>
      <c r="F17" s="132"/>
      <c r="G17" s="133"/>
      <c r="H17" s="134"/>
    </row>
    <row r="18" spans="1:8" ht="12.75">
      <c r="A18" s="101" t="str">
        <f t="shared" si="0"/>
        <v/>
      </c>
      <c r="B18" s="129"/>
      <c r="C18" s="130"/>
      <c r="D18" s="131"/>
      <c r="E18" s="132"/>
      <c r="F18" s="132"/>
      <c r="G18" s="133"/>
      <c r="H18" s="134"/>
    </row>
    <row r="19" spans="1:8" ht="12.75">
      <c r="A19" s="101" t="str">
        <f t="shared" si="0"/>
        <v/>
      </c>
      <c r="B19" s="129"/>
      <c r="C19" s="130"/>
      <c r="D19" s="131"/>
      <c r="E19" s="132"/>
      <c r="F19" s="132"/>
      <c r="G19" s="133"/>
      <c r="H19" s="134"/>
    </row>
    <row r="20" spans="1:8" ht="12.75">
      <c r="A20" s="101" t="str">
        <f t="shared" si="0"/>
        <v/>
      </c>
      <c r="B20" s="129"/>
      <c r="C20" s="130"/>
      <c r="D20" s="131"/>
      <c r="E20" s="136"/>
      <c r="F20" s="136"/>
      <c r="G20" s="137"/>
      <c r="H20" s="134"/>
    </row>
    <row r="21" spans="1:8" ht="12.75">
      <c r="A21" s="119" t="str">
        <f aca="true" t="shared" si="1" ref="A21:A66">IF(B21&lt;&gt;"",ROW()-1,"")</f>
        <v/>
      </c>
      <c r="B21" s="120"/>
      <c r="C21" s="121"/>
      <c r="D21" s="122"/>
      <c r="E21" s="124"/>
      <c r="F21" s="124"/>
      <c r="G21" s="125"/>
      <c r="H21" s="123"/>
    </row>
    <row r="22" spans="1:8" ht="12.75">
      <c r="A22" s="119" t="str">
        <f t="shared" si="1"/>
        <v/>
      </c>
      <c r="B22" s="120"/>
      <c r="C22" s="121"/>
      <c r="D22" s="122"/>
      <c r="E22" s="124"/>
      <c r="F22" s="124"/>
      <c r="G22" s="125"/>
      <c r="H22" s="123"/>
    </row>
    <row r="23" spans="1:8" ht="12.75">
      <c r="A23" s="119" t="str">
        <f t="shared" si="1"/>
        <v/>
      </c>
      <c r="B23" s="120"/>
      <c r="C23" s="121"/>
      <c r="D23" s="122"/>
      <c r="E23" s="124"/>
      <c r="F23" s="124"/>
      <c r="G23" s="125"/>
      <c r="H23" s="123"/>
    </row>
    <row r="24" spans="1:8" ht="12.75">
      <c r="A24" s="119" t="str">
        <f t="shared" si="1"/>
        <v/>
      </c>
      <c r="B24" s="120"/>
      <c r="C24" s="121"/>
      <c r="D24" s="122"/>
      <c r="E24" s="124"/>
      <c r="F24" s="124"/>
      <c r="G24" s="125"/>
      <c r="H24" s="123"/>
    </row>
    <row r="25" spans="1:8" ht="12.75">
      <c r="A25" s="119" t="str">
        <f t="shared" si="1"/>
        <v/>
      </c>
      <c r="B25" s="120"/>
      <c r="C25" s="121"/>
      <c r="D25" s="122"/>
      <c r="E25" s="124"/>
      <c r="F25" s="124"/>
      <c r="G25" s="125"/>
      <c r="H25" s="123"/>
    </row>
    <row r="26" spans="1:8" ht="12.75">
      <c r="A26" s="90" t="str">
        <f t="shared" si="1"/>
        <v/>
      </c>
      <c r="D26" s="91"/>
      <c r="E26" s="92"/>
      <c r="F26" s="92"/>
      <c r="G26" s="92"/>
      <c r="H26" s="93"/>
    </row>
    <row r="27" spans="1:8" ht="12.75">
      <c r="A27" s="90" t="str">
        <f t="shared" si="1"/>
        <v/>
      </c>
      <c r="D27" s="91"/>
      <c r="E27" s="92"/>
      <c r="F27" s="92"/>
      <c r="G27" s="92"/>
      <c r="H27" s="93"/>
    </row>
    <row r="28" spans="1:8" ht="12.75">
      <c r="A28" s="90" t="str">
        <f t="shared" si="1"/>
        <v/>
      </c>
      <c r="D28" s="91"/>
      <c r="E28" s="92"/>
      <c r="F28" s="92"/>
      <c r="G28" s="92"/>
      <c r="H28" s="93"/>
    </row>
    <row r="29" spans="1:8" ht="12.75">
      <c r="A29" s="90" t="str">
        <f t="shared" si="1"/>
        <v/>
      </c>
      <c r="D29" s="91"/>
      <c r="E29" s="92"/>
      <c r="F29" s="92"/>
      <c r="G29" s="92"/>
      <c r="H29" s="93"/>
    </row>
    <row r="30" spans="1:8" ht="12.75">
      <c r="A30" s="90" t="str">
        <f t="shared" si="1"/>
        <v/>
      </c>
      <c r="D30" s="91"/>
      <c r="E30" s="92"/>
      <c r="F30" s="92"/>
      <c r="G30" s="92"/>
      <c r="H30" s="93"/>
    </row>
    <row r="31" spans="1:8" ht="12.75">
      <c r="A31" s="90" t="str">
        <f t="shared" si="1"/>
        <v/>
      </c>
      <c r="D31" s="91"/>
      <c r="E31" s="92"/>
      <c r="F31" s="92"/>
      <c r="G31" s="92"/>
      <c r="H31" s="93"/>
    </row>
    <row r="32" spans="1:8" ht="12.75">
      <c r="A32" s="90" t="str">
        <f t="shared" si="1"/>
        <v/>
      </c>
      <c r="D32" s="91"/>
      <c r="E32" s="92"/>
      <c r="F32" s="92"/>
      <c r="G32" s="92"/>
      <c r="H32" s="93"/>
    </row>
    <row r="33" spans="1:8" ht="12.75">
      <c r="A33" s="90" t="str">
        <f t="shared" si="1"/>
        <v/>
      </c>
      <c r="D33" s="91"/>
      <c r="E33" s="92"/>
      <c r="F33" s="92"/>
      <c r="G33" s="92"/>
      <c r="H33" s="93"/>
    </row>
    <row r="34" spans="1:8" ht="12.75">
      <c r="A34" s="90" t="str">
        <f t="shared" si="1"/>
        <v/>
      </c>
      <c r="D34" s="91"/>
      <c r="E34" s="92"/>
      <c r="F34" s="92"/>
      <c r="G34" s="92"/>
      <c r="H34" s="93"/>
    </row>
    <row r="35" spans="1:8" ht="12.75">
      <c r="A35" s="90" t="str">
        <f t="shared" si="1"/>
        <v/>
      </c>
      <c r="D35" s="91"/>
      <c r="E35" s="92"/>
      <c r="F35" s="92"/>
      <c r="G35" s="92"/>
      <c r="H35" s="93"/>
    </row>
    <row r="36" spans="1:8" ht="12.75">
      <c r="A36" s="90" t="str">
        <f t="shared" si="1"/>
        <v/>
      </c>
      <c r="D36" s="91"/>
      <c r="E36" s="92"/>
      <c r="F36" s="92"/>
      <c r="G36" s="92"/>
      <c r="H36" s="93"/>
    </row>
    <row r="37" spans="1:8" ht="12.75">
      <c r="A37" s="90" t="str">
        <f t="shared" si="1"/>
        <v/>
      </c>
      <c r="D37" s="91"/>
      <c r="E37" s="92"/>
      <c r="F37" s="92"/>
      <c r="G37" s="92"/>
      <c r="H37" s="93"/>
    </row>
    <row r="38" spans="1:8" ht="12.75">
      <c r="A38" s="90" t="str">
        <f t="shared" si="1"/>
        <v/>
      </c>
      <c r="D38" s="91"/>
      <c r="E38" s="92"/>
      <c r="F38" s="92"/>
      <c r="G38" s="92"/>
      <c r="H38" s="93"/>
    </row>
    <row r="39" spans="1:8" ht="12.75">
      <c r="A39" s="90" t="str">
        <f t="shared" si="1"/>
        <v/>
      </c>
      <c r="D39" s="91"/>
      <c r="E39" s="92"/>
      <c r="F39" s="92"/>
      <c r="G39" s="92"/>
      <c r="H39" s="93"/>
    </row>
    <row r="40" spans="1:8" ht="12.75">
      <c r="A40" s="90" t="str">
        <f t="shared" si="1"/>
        <v/>
      </c>
      <c r="D40" s="91"/>
      <c r="E40" s="91"/>
      <c r="F40" s="91"/>
      <c r="G40" s="91"/>
      <c r="H40" s="93"/>
    </row>
    <row r="41" ht="12.75">
      <c r="A41" s="90" t="str">
        <f t="shared" si="1"/>
        <v/>
      </c>
    </row>
    <row r="42" ht="12.75">
      <c r="A42" s="90" t="str">
        <f t="shared" si="1"/>
        <v/>
      </c>
    </row>
    <row r="43" ht="12.75">
      <c r="A43" s="90" t="str">
        <f t="shared" si="1"/>
        <v/>
      </c>
    </row>
    <row r="44" ht="12.75">
      <c r="A44" s="90" t="str">
        <f t="shared" si="1"/>
        <v/>
      </c>
    </row>
    <row r="45" ht="12.75">
      <c r="A45" s="90" t="str">
        <f t="shared" si="1"/>
        <v/>
      </c>
    </row>
    <row r="46" ht="12.75">
      <c r="A46" s="90" t="str">
        <f t="shared" si="1"/>
        <v/>
      </c>
    </row>
    <row r="47" ht="12.75">
      <c r="A47" s="90" t="str">
        <f t="shared" si="1"/>
        <v/>
      </c>
    </row>
    <row r="48" ht="12.75">
      <c r="A48" s="90" t="str">
        <f t="shared" si="1"/>
        <v/>
      </c>
    </row>
    <row r="49" ht="12.75">
      <c r="A49" s="90" t="str">
        <f t="shared" si="1"/>
        <v/>
      </c>
    </row>
    <row r="50" ht="12.75">
      <c r="A50" s="90" t="str">
        <f t="shared" si="1"/>
        <v/>
      </c>
    </row>
    <row r="51" ht="12.75">
      <c r="A51" s="90" t="str">
        <f t="shared" si="1"/>
        <v/>
      </c>
    </row>
    <row r="52" ht="12.75">
      <c r="A52" s="90" t="str">
        <f t="shared" si="1"/>
        <v/>
      </c>
    </row>
    <row r="53" ht="12.75">
      <c r="A53" s="90" t="str">
        <f t="shared" si="1"/>
        <v/>
      </c>
    </row>
    <row r="54" ht="12.75">
      <c r="A54" s="90" t="str">
        <f t="shared" si="1"/>
        <v/>
      </c>
    </row>
    <row r="55" ht="12.75">
      <c r="A55" s="90" t="str">
        <f t="shared" si="1"/>
        <v/>
      </c>
    </row>
    <row r="56" ht="12.75">
      <c r="A56" s="90" t="str">
        <f t="shared" si="1"/>
        <v/>
      </c>
    </row>
    <row r="57" ht="12.75">
      <c r="A57" s="90" t="str">
        <f t="shared" si="1"/>
        <v/>
      </c>
    </row>
    <row r="58" ht="12.75">
      <c r="A58" s="90" t="str">
        <f t="shared" si="1"/>
        <v/>
      </c>
    </row>
    <row r="59" ht="12.75">
      <c r="A59" s="90" t="str">
        <f t="shared" si="1"/>
        <v/>
      </c>
    </row>
    <row r="60" ht="12.75">
      <c r="A60" s="90" t="str">
        <f t="shared" si="1"/>
        <v/>
      </c>
    </row>
    <row r="61" ht="12.75">
      <c r="A61" s="90" t="str">
        <f t="shared" si="1"/>
        <v/>
      </c>
    </row>
    <row r="62" ht="12.75">
      <c r="A62" s="90" t="str">
        <f t="shared" si="1"/>
        <v/>
      </c>
    </row>
    <row r="63" ht="12.75">
      <c r="A63" s="90" t="str">
        <f t="shared" si="1"/>
        <v/>
      </c>
    </row>
    <row r="64" ht="12.75">
      <c r="A64" s="90" t="str">
        <f t="shared" si="1"/>
        <v/>
      </c>
    </row>
    <row r="65" ht="12.75">
      <c r="A65" s="90" t="str">
        <f t="shared" si="1"/>
        <v/>
      </c>
    </row>
    <row r="66" ht="12.75">
      <c r="A66" s="90" t="str">
        <f t="shared" si="1"/>
        <v/>
      </c>
    </row>
    <row r="67" ht="12.75">
      <c r="A67" s="90" t="str">
        <f aca="true" t="shared" si="2" ref="A67:A85">IF(B67&lt;&gt;"",ROW()-1,"")</f>
        <v/>
      </c>
    </row>
    <row r="68" ht="12.75">
      <c r="A68" s="90" t="str">
        <f t="shared" si="2"/>
        <v/>
      </c>
    </row>
    <row r="69" ht="12.75">
      <c r="A69" s="90" t="str">
        <f t="shared" si="2"/>
        <v/>
      </c>
    </row>
    <row r="70" ht="12.75">
      <c r="A70" s="90" t="str">
        <f t="shared" si="2"/>
        <v/>
      </c>
    </row>
    <row r="71" ht="12.75">
      <c r="A71" s="90" t="str">
        <f t="shared" si="2"/>
        <v/>
      </c>
    </row>
    <row r="72" ht="12.75">
      <c r="A72" s="90" t="str">
        <f t="shared" si="2"/>
        <v/>
      </c>
    </row>
    <row r="73" ht="12.75">
      <c r="A73" s="90" t="str">
        <f t="shared" si="2"/>
        <v/>
      </c>
    </row>
    <row r="74" ht="12.75">
      <c r="A74" s="90" t="str">
        <f t="shared" si="2"/>
        <v/>
      </c>
    </row>
    <row r="75" ht="12.75">
      <c r="A75" s="90" t="str">
        <f t="shared" si="2"/>
        <v/>
      </c>
    </row>
    <row r="76" ht="12.75">
      <c r="A76" s="90" t="str">
        <f t="shared" si="2"/>
        <v/>
      </c>
    </row>
    <row r="77" ht="12.75">
      <c r="A77" s="90" t="str">
        <f t="shared" si="2"/>
        <v/>
      </c>
    </row>
    <row r="78" ht="12.75">
      <c r="A78" s="90" t="str">
        <f t="shared" si="2"/>
        <v/>
      </c>
    </row>
    <row r="79" ht="12.75">
      <c r="A79" s="90" t="str">
        <f t="shared" si="2"/>
        <v/>
      </c>
    </row>
    <row r="80" ht="12.75">
      <c r="A80" s="90" t="str">
        <f t="shared" si="2"/>
        <v/>
      </c>
    </row>
    <row r="81" ht="12.75">
      <c r="A81" s="90" t="str">
        <f t="shared" si="2"/>
        <v/>
      </c>
    </row>
    <row r="82" ht="12.75">
      <c r="A82" s="90" t="str">
        <f t="shared" si="2"/>
        <v/>
      </c>
    </row>
    <row r="83" ht="12.75">
      <c r="A83" s="90" t="str">
        <f t="shared" si="2"/>
        <v/>
      </c>
    </row>
    <row r="84" ht="12.75">
      <c r="A84" s="90" t="str">
        <f t="shared" si="2"/>
        <v/>
      </c>
    </row>
    <row r="85" ht="12.75">
      <c r="A85" s="90" t="str">
        <f t="shared" si="2"/>
        <v/>
      </c>
    </row>
  </sheetData>
  <mergeCells count="2">
    <mergeCell ref="B1:C1"/>
    <mergeCell ref="D1:H1"/>
  </mergeCells>
  <dataValidations count="3">
    <dataValidation type="list" allowBlank="1" showInputMessage="1" showErrorMessage="1" sqref="E40:G500 D21:D500">
      <formula1>NH</formula1>
    </dataValidation>
    <dataValidation type="list" allowBlank="1" showInputMessage="1" showErrorMessage="1" sqref="H3:H6">
      <formula1>"VND, USD"</formula1>
    </dataValidation>
    <dataValidation type="list" allowBlank="1" showInputMessage="1" showErrorMessage="1" promptTitle="Tên ngân hàng | Bank Name" prompt="Chọn tên ngân hàng trong list box. &#10;&#10;Choose a bank name in list box." errorTitle="Nhập liệu không hợp lệ" error="Tên ngân hàng không hợp lệ. Tên ngân hàng phải phù hợp với sheet &lt;Ngân hàng | Bank List&gt;&#10;&#10;Input worng bank name.  The name should be registered in sheet &lt;Ngân hàng | Bank List&gt;&#10;" sqref="D3:D6">
      <formula1>Bank_ShortName_List</formula1>
    </dataValidation>
  </dataValidations>
  <printOptions/>
  <pageMargins left="0.75" right="0.75" top="1" bottom="1" header="0.5" footer="0.5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83"/>
  <sheetViews>
    <sheetView workbookViewId="0" topLeftCell="A1">
      <pane xSplit="2" ySplit="2" topLeftCell="C3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ColWidth="9.140625" defaultRowHeight="12.75"/>
  <cols>
    <col min="1" max="1" width="9.140625" style="1" bestFit="1" customWidth="1"/>
    <col min="2" max="2" width="24.57421875" style="0" bestFit="1" customWidth="1"/>
    <col min="3" max="3" width="54.57421875" style="0" customWidth="1"/>
    <col min="4" max="4" width="10.28125" style="0" customWidth="1"/>
  </cols>
  <sheetData>
    <row r="1" spans="1:3" ht="12.75">
      <c r="A1" s="84" t="s">
        <v>11</v>
      </c>
      <c r="B1" s="102" t="s">
        <v>119</v>
      </c>
      <c r="C1" s="85" t="s">
        <v>120</v>
      </c>
    </row>
    <row r="2" spans="1:3" ht="12.75">
      <c r="A2" s="86">
        <f aca="true" t="shared" si="0" ref="A2:A65">IF(C2&lt;&gt;"",ROW()-1,"")</f>
        <v>1</v>
      </c>
      <c r="B2" s="87" t="s">
        <v>19</v>
      </c>
      <c r="C2" s="87" t="s">
        <v>69</v>
      </c>
    </row>
    <row r="3" spans="1:3" ht="12.75">
      <c r="A3" s="86">
        <f t="shared" si="0"/>
        <v>2</v>
      </c>
      <c r="B3" s="87" t="s">
        <v>15</v>
      </c>
      <c r="C3" s="87" t="s">
        <v>70</v>
      </c>
    </row>
    <row r="4" spans="1:3" ht="12.75">
      <c r="A4" s="86">
        <f t="shared" si="0"/>
        <v>3</v>
      </c>
      <c r="B4" s="87" t="s">
        <v>16</v>
      </c>
      <c r="C4" s="87" t="s">
        <v>71</v>
      </c>
    </row>
    <row r="5" spans="1:3" ht="12.75">
      <c r="A5" s="86">
        <f t="shared" si="0"/>
        <v>4</v>
      </c>
      <c r="B5" s="87" t="s">
        <v>13</v>
      </c>
      <c r="C5" s="87" t="s">
        <v>72</v>
      </c>
    </row>
    <row r="6" spans="1:3" ht="12.75">
      <c r="A6" s="86">
        <f t="shared" si="0"/>
        <v>5</v>
      </c>
      <c r="B6" s="87" t="s">
        <v>17</v>
      </c>
      <c r="C6" s="87" t="s">
        <v>73</v>
      </c>
    </row>
    <row r="7" spans="1:3" ht="12.75">
      <c r="A7" s="86">
        <f t="shared" si="0"/>
        <v>6</v>
      </c>
      <c r="B7" s="87" t="s">
        <v>18</v>
      </c>
      <c r="C7" s="87" t="s">
        <v>74</v>
      </c>
    </row>
    <row r="8" spans="1:3" ht="12.75">
      <c r="A8" s="86">
        <f t="shared" si="0"/>
        <v>7</v>
      </c>
      <c r="B8" s="87" t="s">
        <v>20</v>
      </c>
      <c r="C8" s="87" t="s">
        <v>75</v>
      </c>
    </row>
    <row r="9" spans="1:3" ht="12.75">
      <c r="A9" s="86">
        <f t="shared" si="0"/>
        <v>8</v>
      </c>
      <c r="B9" s="87" t="s">
        <v>21</v>
      </c>
      <c r="C9" s="87" t="s">
        <v>76</v>
      </c>
    </row>
    <row r="10" spans="1:3" ht="12.75">
      <c r="A10" s="86">
        <f t="shared" si="0"/>
        <v>9</v>
      </c>
      <c r="B10" s="87" t="s">
        <v>22</v>
      </c>
      <c r="C10" s="87" t="s">
        <v>77</v>
      </c>
    </row>
    <row r="11" spans="1:3" ht="12.75">
      <c r="A11" s="86">
        <f t="shared" si="0"/>
        <v>10</v>
      </c>
      <c r="B11" s="87" t="s">
        <v>23</v>
      </c>
      <c r="C11" s="87" t="s">
        <v>78</v>
      </c>
    </row>
    <row r="12" spans="1:11" ht="14.25">
      <c r="A12" s="86">
        <f t="shared" si="0"/>
        <v>11</v>
      </c>
      <c r="B12" s="87" t="s">
        <v>24</v>
      </c>
      <c r="C12" s="87" t="s">
        <v>79</v>
      </c>
      <c r="J12" s="18"/>
      <c r="K12" s="18"/>
    </row>
    <row r="13" spans="1:11" ht="14.25">
      <c r="A13" s="86">
        <f t="shared" si="0"/>
        <v>12</v>
      </c>
      <c r="B13" s="87" t="s">
        <v>25</v>
      </c>
      <c r="C13" s="87" t="s">
        <v>80</v>
      </c>
      <c r="J13" s="18"/>
      <c r="K13" s="18"/>
    </row>
    <row r="14" spans="1:3" ht="12.75">
      <c r="A14" s="86">
        <f t="shared" si="0"/>
        <v>13</v>
      </c>
      <c r="B14" s="87" t="s">
        <v>26</v>
      </c>
      <c r="C14" s="87" t="s">
        <v>81</v>
      </c>
    </row>
    <row r="15" spans="1:3" ht="12.75">
      <c r="A15" s="86">
        <f t="shared" si="0"/>
        <v>14</v>
      </c>
      <c r="B15" s="87" t="s">
        <v>27</v>
      </c>
      <c r="C15" s="87" t="s">
        <v>82</v>
      </c>
    </row>
    <row r="16" spans="1:3" ht="12.75">
      <c r="A16" s="86">
        <f t="shared" si="0"/>
        <v>15</v>
      </c>
      <c r="B16" s="87" t="s">
        <v>28</v>
      </c>
      <c r="C16" s="87" t="s">
        <v>83</v>
      </c>
    </row>
    <row r="17" spans="1:3" ht="12.75">
      <c r="A17" s="86">
        <f t="shared" si="0"/>
        <v>16</v>
      </c>
      <c r="B17" s="87" t="s">
        <v>29</v>
      </c>
      <c r="C17" s="87" t="s">
        <v>84</v>
      </c>
    </row>
    <row r="18" spans="1:3" ht="12.75">
      <c r="A18" s="86">
        <f t="shared" si="0"/>
        <v>17</v>
      </c>
      <c r="B18" s="87" t="s">
        <v>30</v>
      </c>
      <c r="C18" s="87" t="s">
        <v>85</v>
      </c>
    </row>
    <row r="19" spans="1:3" ht="12.75">
      <c r="A19" s="86">
        <f t="shared" si="0"/>
        <v>18</v>
      </c>
      <c r="B19" s="87" t="s">
        <v>31</v>
      </c>
      <c r="C19" s="87" t="s">
        <v>86</v>
      </c>
    </row>
    <row r="20" spans="1:3" ht="12.75">
      <c r="A20" s="86">
        <f t="shared" si="0"/>
        <v>19</v>
      </c>
      <c r="B20" s="87" t="s">
        <v>32</v>
      </c>
      <c r="C20" s="87" t="s">
        <v>87</v>
      </c>
    </row>
    <row r="21" spans="1:3" ht="12.75">
      <c r="A21" s="86">
        <f t="shared" si="0"/>
        <v>20</v>
      </c>
      <c r="B21" s="87" t="s">
        <v>33</v>
      </c>
      <c r="C21" s="87" t="s">
        <v>88</v>
      </c>
    </row>
    <row r="22" spans="1:3" ht="12.75">
      <c r="A22" s="86">
        <f t="shared" si="0"/>
        <v>21</v>
      </c>
      <c r="B22" s="87" t="s">
        <v>34</v>
      </c>
      <c r="C22" s="87" t="s">
        <v>89</v>
      </c>
    </row>
    <row r="23" spans="1:3" ht="12.75">
      <c r="A23" s="86">
        <f t="shared" si="0"/>
        <v>22</v>
      </c>
      <c r="B23" s="87" t="s">
        <v>35</v>
      </c>
      <c r="C23" s="87" t="s">
        <v>90</v>
      </c>
    </row>
    <row r="24" spans="1:3" ht="12.75">
      <c r="A24" s="86">
        <f t="shared" si="0"/>
        <v>23</v>
      </c>
      <c r="B24" s="87" t="s">
        <v>36</v>
      </c>
      <c r="C24" s="87" t="s">
        <v>91</v>
      </c>
    </row>
    <row r="25" spans="1:3" ht="12.75">
      <c r="A25" s="86">
        <f t="shared" si="0"/>
        <v>24</v>
      </c>
      <c r="B25" s="87" t="s">
        <v>37</v>
      </c>
      <c r="C25" s="87" t="s">
        <v>92</v>
      </c>
    </row>
    <row r="26" spans="1:3" ht="12.75">
      <c r="A26" s="86">
        <f t="shared" si="0"/>
        <v>25</v>
      </c>
      <c r="B26" s="87" t="s">
        <v>38</v>
      </c>
      <c r="C26" s="87" t="s">
        <v>93</v>
      </c>
    </row>
    <row r="27" spans="1:3" ht="12.75">
      <c r="A27" s="86">
        <f t="shared" si="0"/>
        <v>26</v>
      </c>
      <c r="B27" s="87" t="s">
        <v>39</v>
      </c>
      <c r="C27" s="87" t="s">
        <v>94</v>
      </c>
    </row>
    <row r="28" spans="1:3" ht="12.75">
      <c r="A28" s="86">
        <f t="shared" si="0"/>
        <v>27</v>
      </c>
      <c r="B28" s="87" t="s">
        <v>40</v>
      </c>
      <c r="C28" s="87" t="s">
        <v>95</v>
      </c>
    </row>
    <row r="29" spans="1:3" ht="12.75">
      <c r="A29" s="86">
        <f t="shared" si="0"/>
        <v>28</v>
      </c>
      <c r="B29" s="87" t="s">
        <v>14</v>
      </c>
      <c r="C29" s="87" t="s">
        <v>96</v>
      </c>
    </row>
    <row r="30" spans="1:3" ht="12.75">
      <c r="A30" s="86">
        <f t="shared" si="0"/>
        <v>29</v>
      </c>
      <c r="B30" s="87" t="s">
        <v>41</v>
      </c>
      <c r="C30" s="87" t="s">
        <v>97</v>
      </c>
    </row>
    <row r="31" spans="1:3" ht="12.75">
      <c r="A31" s="86">
        <f t="shared" si="0"/>
        <v>30</v>
      </c>
      <c r="B31" s="87" t="s">
        <v>105</v>
      </c>
      <c r="C31" s="87" t="s">
        <v>106</v>
      </c>
    </row>
    <row r="32" spans="1:3" ht="12.75">
      <c r="A32" s="86">
        <f t="shared" si="0"/>
        <v>31</v>
      </c>
      <c r="B32" s="87" t="s">
        <v>42</v>
      </c>
      <c r="C32" s="87" t="s">
        <v>98</v>
      </c>
    </row>
    <row r="33" spans="1:3" ht="12.75">
      <c r="A33" s="86">
        <f t="shared" si="0"/>
        <v>32</v>
      </c>
      <c r="B33" s="87" t="s">
        <v>43</v>
      </c>
      <c r="C33" s="87" t="s">
        <v>99</v>
      </c>
    </row>
    <row r="34" spans="1:3" ht="12.75">
      <c r="A34" s="86">
        <f t="shared" si="0"/>
        <v>33</v>
      </c>
      <c r="B34" s="87" t="s">
        <v>44</v>
      </c>
      <c r="C34" s="87" t="s">
        <v>100</v>
      </c>
    </row>
    <row r="35" spans="1:3" ht="12.75">
      <c r="A35" s="86">
        <f t="shared" si="0"/>
        <v>34</v>
      </c>
      <c r="B35" s="87" t="s">
        <v>45</v>
      </c>
      <c r="C35" s="87" t="s">
        <v>101</v>
      </c>
    </row>
    <row r="36" spans="1:3" ht="12.75">
      <c r="A36" s="88">
        <f t="shared" si="0"/>
        <v>35</v>
      </c>
      <c r="B36" s="87" t="s">
        <v>46</v>
      </c>
      <c r="C36" s="89" t="s">
        <v>102</v>
      </c>
    </row>
    <row r="37" spans="1:4" ht="12.75">
      <c r="A37" s="126" t="str">
        <f t="shared" si="0"/>
        <v/>
      </c>
      <c r="B37" s="127"/>
      <c r="C37" s="119"/>
      <c r="D37" s="128"/>
    </row>
    <row r="38" ht="12.75">
      <c r="A38" s="126" t="str">
        <f t="shared" si="0"/>
        <v/>
      </c>
    </row>
    <row r="39" ht="12.75">
      <c r="A39" s="126" t="str">
        <f t="shared" si="0"/>
        <v/>
      </c>
    </row>
    <row r="40" ht="12.75">
      <c r="A40" s="126" t="str">
        <f t="shared" si="0"/>
        <v/>
      </c>
    </row>
    <row r="41" ht="12.75">
      <c r="A41" s="126" t="str">
        <f t="shared" si="0"/>
        <v/>
      </c>
    </row>
    <row r="42" ht="12.75">
      <c r="A42" s="126" t="str">
        <f t="shared" si="0"/>
        <v/>
      </c>
    </row>
    <row r="43" ht="12.75">
      <c r="A43" s="126" t="str">
        <f t="shared" si="0"/>
        <v/>
      </c>
    </row>
    <row r="44" ht="12.75">
      <c r="A44" s="126" t="str">
        <f t="shared" si="0"/>
        <v/>
      </c>
    </row>
    <row r="45" ht="12.75">
      <c r="A45" s="126" t="str">
        <f t="shared" si="0"/>
        <v/>
      </c>
    </row>
    <row r="46" ht="12.75">
      <c r="A46" s="126" t="str">
        <f t="shared" si="0"/>
        <v/>
      </c>
    </row>
    <row r="47" ht="12.75">
      <c r="A47" s="126" t="str">
        <f t="shared" si="0"/>
        <v/>
      </c>
    </row>
    <row r="48" ht="12.75">
      <c r="A48" s="126" t="str">
        <f t="shared" si="0"/>
        <v/>
      </c>
    </row>
    <row r="49" ht="12.75">
      <c r="A49" s="126" t="str">
        <f t="shared" si="0"/>
        <v/>
      </c>
    </row>
    <row r="50" ht="12.75">
      <c r="A50" s="126" t="str">
        <f t="shared" si="0"/>
        <v/>
      </c>
    </row>
    <row r="51" ht="12.75">
      <c r="A51" s="126" t="str">
        <f t="shared" si="0"/>
        <v/>
      </c>
    </row>
    <row r="52" ht="12.75">
      <c r="A52" s="126" t="str">
        <f t="shared" si="0"/>
        <v/>
      </c>
    </row>
    <row r="53" ht="12.75">
      <c r="A53" s="126" t="str">
        <f t="shared" si="0"/>
        <v/>
      </c>
    </row>
    <row r="54" ht="12.75">
      <c r="A54" s="126" t="str">
        <f t="shared" si="0"/>
        <v/>
      </c>
    </row>
    <row r="55" ht="12.75">
      <c r="A55" s="126" t="str">
        <f t="shared" si="0"/>
        <v/>
      </c>
    </row>
    <row r="56" ht="12.75">
      <c r="A56" s="126" t="str">
        <f t="shared" si="0"/>
        <v/>
      </c>
    </row>
    <row r="57" ht="12.75">
      <c r="A57" s="126" t="str">
        <f t="shared" si="0"/>
        <v/>
      </c>
    </row>
    <row r="58" ht="12.75">
      <c r="A58" s="126" t="str">
        <f t="shared" si="0"/>
        <v/>
      </c>
    </row>
    <row r="59" ht="12.75">
      <c r="A59" s="126" t="str">
        <f t="shared" si="0"/>
        <v/>
      </c>
    </row>
    <row r="60" ht="12.75">
      <c r="A60" s="126" t="str">
        <f t="shared" si="0"/>
        <v/>
      </c>
    </row>
    <row r="61" ht="12.75">
      <c r="A61" s="126" t="str">
        <f t="shared" si="0"/>
        <v/>
      </c>
    </row>
    <row r="62" ht="12.75">
      <c r="A62" s="126" t="str">
        <f t="shared" si="0"/>
        <v/>
      </c>
    </row>
    <row r="63" ht="12.75">
      <c r="A63" s="126" t="str">
        <f t="shared" si="0"/>
        <v/>
      </c>
    </row>
    <row r="64" ht="12.75">
      <c r="A64" s="126" t="str">
        <f t="shared" si="0"/>
        <v/>
      </c>
    </row>
    <row r="65" ht="12.75">
      <c r="A65" s="126" t="str">
        <f t="shared" si="0"/>
        <v/>
      </c>
    </row>
    <row r="66" ht="12.75">
      <c r="A66" s="126" t="str">
        <f aca="true" t="shared" si="1" ref="A66:A83">IF(C66&lt;&gt;"",ROW()-1,"")</f>
        <v/>
      </c>
    </row>
    <row r="67" ht="12.75">
      <c r="A67" s="126" t="str">
        <f t="shared" si="1"/>
        <v/>
      </c>
    </row>
    <row r="68" ht="12.75">
      <c r="A68" s="126" t="str">
        <f t="shared" si="1"/>
        <v/>
      </c>
    </row>
    <row r="69" ht="12.75">
      <c r="A69" s="126" t="str">
        <f t="shared" si="1"/>
        <v/>
      </c>
    </row>
    <row r="70" ht="12.75">
      <c r="A70" s="126" t="str">
        <f t="shared" si="1"/>
        <v/>
      </c>
    </row>
    <row r="71" ht="12.75">
      <c r="A71" s="126" t="str">
        <f t="shared" si="1"/>
        <v/>
      </c>
    </row>
    <row r="72" ht="12.75">
      <c r="A72" s="126" t="str">
        <f t="shared" si="1"/>
        <v/>
      </c>
    </row>
    <row r="73" ht="12.75">
      <c r="A73" s="126" t="str">
        <f t="shared" si="1"/>
        <v/>
      </c>
    </row>
    <row r="74" ht="12.75">
      <c r="A74" s="126" t="str">
        <f t="shared" si="1"/>
        <v/>
      </c>
    </row>
    <row r="75" ht="12.75">
      <c r="A75" s="126" t="str">
        <f t="shared" si="1"/>
        <v/>
      </c>
    </row>
    <row r="76" ht="12.75">
      <c r="A76" s="126" t="str">
        <f t="shared" si="1"/>
        <v/>
      </c>
    </row>
    <row r="77" ht="12.75">
      <c r="A77" s="126" t="str">
        <f t="shared" si="1"/>
        <v/>
      </c>
    </row>
    <row r="78" ht="12.75">
      <c r="A78" s="126" t="str">
        <f t="shared" si="1"/>
        <v/>
      </c>
    </row>
    <row r="79" ht="12.75">
      <c r="A79" s="126" t="str">
        <f t="shared" si="1"/>
        <v/>
      </c>
    </row>
    <row r="80" ht="12.75">
      <c r="A80" s="126" t="str">
        <f t="shared" si="1"/>
        <v/>
      </c>
    </row>
    <row r="81" ht="12.75">
      <c r="A81" s="126" t="str">
        <f t="shared" si="1"/>
        <v/>
      </c>
    </row>
    <row r="82" ht="12.75">
      <c r="A82" s="126" t="str">
        <f t="shared" si="1"/>
        <v/>
      </c>
    </row>
    <row r="83" ht="12.75">
      <c r="A83" s="126" t="str">
        <f t="shared" si="1"/>
        <v/>
      </c>
    </row>
  </sheetData>
  <printOptions/>
  <pageMargins left="0.75" right="0.75" top="1" bottom="1" header="0.5" footer="0.5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</dc:creator>
  <cp:keywords/>
  <dc:description/>
  <cp:lastModifiedBy>tiennd</cp:lastModifiedBy>
  <cp:lastPrinted>2011-03-23T15:59:24Z</cp:lastPrinted>
  <dcterms:created xsi:type="dcterms:W3CDTF">2003-01-06T02:26:02Z</dcterms:created>
  <dcterms:modified xsi:type="dcterms:W3CDTF">2012-08-14T11:27:41Z</dcterms:modified>
  <cp:category/>
  <cp:version/>
  <cp:contentType/>
  <cp:contentStatus/>
</cp:coreProperties>
</file>